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3040" windowHeight="12015"/>
  </bookViews>
  <sheets>
    <sheet name="Introducción" sheetId="2" r:id="rId1"/>
    <sheet name="1. Contratación (C)" sheetId="32" r:id="rId2"/>
    <sheet name="C.R1" sheetId="72" r:id="rId3"/>
    <sheet name="C.R2" sheetId="73" r:id="rId4"/>
    <sheet name="C.R3" sheetId="75" r:id="rId5"/>
    <sheet name="C.R4" sheetId="76" r:id="rId6"/>
    <sheet name="C.R5" sheetId="77" r:id="rId7"/>
    <sheet name="C.R6" sheetId="78" r:id="rId8"/>
    <sheet name="C.R7" sheetId="79" r:id="rId9"/>
    <sheet name="C.R8" sheetId="80" r:id="rId10"/>
    <sheet name="C.R9" sheetId="101" r:id="rId11"/>
    <sheet name="C.R10" sheetId="81" r:id="rId12"/>
    <sheet name="C.R11" sheetId="82" r:id="rId13"/>
    <sheet name="2. SUBVENCIONES" sheetId="102" r:id="rId14"/>
    <sheet name="Acerno_Cache_XXXXX" sheetId="107" state="veryHidden" r:id="rId15"/>
    <sheet name="3. GESTIÓN ECONÓMICA" sheetId="106" r:id="rId16"/>
    <sheet name="4, RRHH" sheetId="108" r:id="rId17"/>
  </sheets>
  <externalReferences>
    <externalReference r:id="rId18"/>
    <externalReference r:id="rId19"/>
    <externalReference r:id="rId20"/>
    <externalReference r:id="rId21"/>
    <externalReference r:id="rId22"/>
  </externalReferences>
  <definedNames>
    <definedName name="_ftn2" localSheetId="0">Introducción!$A$101</definedName>
    <definedName name="_xlnm.Print_Area" localSheetId="2">'C.R1'!$A$1:$V$17</definedName>
    <definedName name="_xlnm.Print_Area" localSheetId="11">'C.R10'!$A$1:$V$12</definedName>
    <definedName name="_xlnm.Print_Area" localSheetId="12">'C.R11'!$A$1:$V$12</definedName>
    <definedName name="_xlnm.Print_Area" localSheetId="3">'C.R2'!$A$1:$V$17</definedName>
    <definedName name="_xlnm.Print_Area" localSheetId="4">'C.R3'!$A$1:$V$21</definedName>
    <definedName name="_xlnm.Print_Area" localSheetId="5">'C.R4'!$A$1:$V$20</definedName>
    <definedName name="_xlnm.Print_Area" localSheetId="6">'C.R5'!$A$1:$V$13</definedName>
    <definedName name="_xlnm.Print_Area" localSheetId="7">'C.R6'!$A$1:$V$15</definedName>
    <definedName name="_xlnm.Print_Area" localSheetId="8">'C.R7'!$A$1:$V$14</definedName>
    <definedName name="_xlnm.Print_Area" localSheetId="9">'C.R8'!$A$1:$V$13</definedName>
    <definedName name="_xlnm.Print_Area" localSheetId="10">'C.R9'!$A$1:$V$11</definedName>
    <definedName name="_xlnm.Print_Area" localSheetId="0">Introducción!$A$1:$E$19</definedName>
    <definedName name="GCONFIANZA">Introducción!$C$104:$C$106</definedName>
    <definedName name="negative" localSheetId="1">[1]PR1!$C$54:$C$58</definedName>
    <definedName name="negative" localSheetId="2">'C.R1'!$E$40:$E$44</definedName>
    <definedName name="negative" localSheetId="11">'C.R10'!$E$35:$E$39</definedName>
    <definedName name="negative" localSheetId="12">'C.R11'!$E$35:$E$39</definedName>
    <definedName name="negative" localSheetId="3">'C.R2'!$E$40:$E$44</definedName>
    <definedName name="negative" localSheetId="4">'C.R3'!$E$44:$E$48</definedName>
    <definedName name="negative" localSheetId="5">'C.R4'!$E$43:$E$47</definedName>
    <definedName name="negative" localSheetId="6">'C.R5'!$E$36:$E$40</definedName>
    <definedName name="negative" localSheetId="7">'C.R6'!$E$38:$E$42</definedName>
    <definedName name="negative" localSheetId="8">'C.R7'!$E$37:$E$41</definedName>
    <definedName name="negative" localSheetId="9">'C.R8'!$E$36:$E$40</definedName>
    <definedName name="negative" localSheetId="10">'C.R9'!$E$34:$E$38</definedName>
    <definedName name="negative">#REF!</definedName>
    <definedName name="NEGATIVO">Introducción!$A$104:$A$107</definedName>
    <definedName name="negativos">'3. GESTIÓN ECONÓMICA'!$B$31:$B$34</definedName>
    <definedName name="positive" localSheetId="1">[1]PR1!$B$54:$B$58</definedName>
    <definedName name="positive" localSheetId="2">'C.R1'!$D$40:$D$44</definedName>
    <definedName name="positive" localSheetId="11">'C.R10'!$D$35:$D$39</definedName>
    <definedName name="positive" localSheetId="12">'C.R11'!$D$35:$D$39</definedName>
    <definedName name="positive" localSheetId="3">'C.R2'!$D$40:$D$44</definedName>
    <definedName name="positive" localSheetId="4">'C.R3'!$D$44:$D$48</definedName>
    <definedName name="positive" localSheetId="5">'C.R4'!$D$43:$D$47</definedName>
    <definedName name="positive" localSheetId="6">'C.R5'!$D$36:$D$40</definedName>
    <definedName name="positive" localSheetId="7">'C.R6'!$D$38:$D$42</definedName>
    <definedName name="positive" localSheetId="8">'C.R7'!$D$37:$D$41</definedName>
    <definedName name="positive" localSheetId="9">'C.R8'!$D$36:$D$40</definedName>
    <definedName name="positive" localSheetId="10">'C.R9'!$D$34:$D$38</definedName>
    <definedName name="positive">#REF!</definedName>
    <definedName name="POSITIVO">Introducción!$C$36:$C$39</definedName>
    <definedName name="Risk_Likelihood__GROSS" localSheetId="1">'1. Contratación (C)'!#REF!</definedName>
    <definedName name="Risk_Likelihood__GROSS" localSheetId="2">#REF!</definedName>
    <definedName name="Risk_Likelihood__GROSS" localSheetId="11">#REF!</definedName>
    <definedName name="Risk_Likelihood__GROSS" localSheetId="12">#REF!</definedName>
    <definedName name="Risk_Likelihood__GROSS" localSheetId="3">#REF!</definedName>
    <definedName name="Risk_Likelihood__GROSS" localSheetId="4">#REF!</definedName>
    <definedName name="Risk_Likelihood__GROSS" localSheetId="5">#REF!</definedName>
    <definedName name="Risk_Likelihood__GROSS" localSheetId="6">#REF!</definedName>
    <definedName name="Risk_Likelihood__GROSS" localSheetId="7">#REF!</definedName>
    <definedName name="Risk_Likelihood__GROSS" localSheetId="8">#REF!</definedName>
    <definedName name="Risk_Likelihood__GROSS" localSheetId="9">#REF!</definedName>
    <definedName name="Risk_Likelihood__GROSS" localSheetId="10">#REF!</definedName>
    <definedName name="Risk_Likelihood__GROSS">#REF!</definedName>
    <definedName name="SN">Introducción!$B$104:$B$105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9" i="108" l="1"/>
  <c r="V9" i="108"/>
  <c r="X9" i="108" s="1"/>
  <c r="O9" i="108"/>
  <c r="N9" i="108"/>
  <c r="P9" i="108" s="1"/>
  <c r="G9" i="108"/>
  <c r="O8" i="108"/>
  <c r="W8" i="108" s="1"/>
  <c r="N8" i="108"/>
  <c r="V8" i="108" s="1"/>
  <c r="G8" i="108"/>
  <c r="O7" i="108"/>
  <c r="W7" i="108" s="1"/>
  <c r="N7" i="108"/>
  <c r="V7" i="108" s="1"/>
  <c r="X7" i="108" s="1"/>
  <c r="G7" i="108"/>
  <c r="O6" i="108"/>
  <c r="W6" i="108" s="1"/>
  <c r="N6" i="108"/>
  <c r="V6" i="108" s="1"/>
  <c r="X6" i="108" s="1"/>
  <c r="G6" i="108"/>
  <c r="O5" i="108"/>
  <c r="N5" i="108"/>
  <c r="V5" i="108" s="1"/>
  <c r="G5" i="108"/>
  <c r="W4" i="108"/>
  <c r="O4" i="108"/>
  <c r="N4" i="108"/>
  <c r="V4" i="108" s="1"/>
  <c r="X4" i="108" s="1"/>
  <c r="G4" i="108"/>
  <c r="W3" i="108"/>
  <c r="O3" i="108"/>
  <c r="N3" i="108"/>
  <c r="P3" i="108" s="1"/>
  <c r="G3" i="108"/>
  <c r="X8" i="108" l="1"/>
  <c r="P5" i="108"/>
  <c r="P4" i="108"/>
  <c r="V3" i="108"/>
  <c r="X3" i="108" s="1"/>
  <c r="X5" i="108"/>
  <c r="P6" i="108"/>
  <c r="W5" i="108"/>
  <c r="P7" i="108"/>
  <c r="P8" i="108"/>
  <c r="W13" i="102"/>
  <c r="V13" i="102"/>
  <c r="X13" i="102" s="1"/>
  <c r="Z13" i="102" s="1"/>
  <c r="P13" i="102"/>
  <c r="O13" i="102"/>
  <c r="N13" i="102"/>
  <c r="G13" i="102"/>
  <c r="W12" i="102"/>
  <c r="V12" i="102"/>
  <c r="X12" i="102" s="1"/>
  <c r="O12" i="102"/>
  <c r="P12" i="102" s="1"/>
  <c r="Y12" i="102" s="1"/>
  <c r="N12" i="102"/>
  <c r="G12" i="102"/>
  <c r="W11" i="102"/>
  <c r="P11" i="102"/>
  <c r="Y11" i="102" s="1"/>
  <c r="O11" i="102"/>
  <c r="N11" i="102"/>
  <c r="V11" i="102" s="1"/>
  <c r="X11" i="102" s="1"/>
  <c r="Z11" i="102" s="1"/>
  <c r="G11" i="102"/>
  <c r="O10" i="102"/>
  <c r="W10" i="102" s="1"/>
  <c r="N10" i="102"/>
  <c r="P10" i="102" s="1"/>
  <c r="Y10" i="102" s="1"/>
  <c r="G10" i="102"/>
  <c r="O9" i="102"/>
  <c r="W9" i="102" s="1"/>
  <c r="N9" i="102"/>
  <c r="V9" i="102" s="1"/>
  <c r="X9" i="102" s="1"/>
  <c r="Z9" i="102" s="1"/>
  <c r="G9" i="102"/>
  <c r="V8" i="102"/>
  <c r="O8" i="102"/>
  <c r="W8" i="102" s="1"/>
  <c r="X8" i="102" s="1"/>
  <c r="N8" i="102"/>
  <c r="G8" i="102"/>
  <c r="W7" i="102"/>
  <c r="V7" i="102"/>
  <c r="X7" i="102" s="1"/>
  <c r="Z7" i="102" s="1"/>
  <c r="P7" i="102"/>
  <c r="Y7" i="102" s="1"/>
  <c r="O7" i="102"/>
  <c r="N7" i="102"/>
  <c r="G7" i="102"/>
  <c r="W6" i="102"/>
  <c r="V6" i="102"/>
  <c r="X6" i="102" s="1"/>
  <c r="O6" i="102"/>
  <c r="P6" i="102" s="1"/>
  <c r="Y6" i="102" s="1"/>
  <c r="N6" i="102"/>
  <c r="G6" i="102"/>
  <c r="W5" i="102"/>
  <c r="P5" i="102"/>
  <c r="O5" i="102"/>
  <c r="N5" i="102"/>
  <c r="V5" i="102" s="1"/>
  <c r="X5" i="102" s="1"/>
  <c r="Z5" i="102" s="1"/>
  <c r="G5" i="102"/>
  <c r="Y5" i="102"/>
  <c r="Y13" i="102"/>
  <c r="Y14" i="102"/>
  <c r="V10" i="102" l="1"/>
  <c r="X10" i="102" s="1"/>
  <c r="P8" i="102"/>
  <c r="Y8" i="102" s="1"/>
  <c r="P9" i="102"/>
  <c r="Y9" i="102" s="1"/>
  <c r="Y15" i="102" s="1"/>
  <c r="Z14" i="102"/>
  <c r="Z12" i="102"/>
  <c r="Z6" i="102"/>
  <c r="Z10" i="102"/>
  <c r="Z8" i="102"/>
  <c r="Z9" i="108"/>
  <c r="Z8" i="108"/>
  <c r="Y8" i="108"/>
  <c r="Z7" i="108"/>
  <c r="Z6" i="108"/>
  <c r="Y6" i="108"/>
  <c r="Z5" i="108"/>
  <c r="Z4" i="108"/>
  <c r="Y4" i="108"/>
  <c r="Z3" i="108"/>
  <c r="Z10" i="108" l="1"/>
  <c r="Z15" i="102"/>
  <c r="Y3" i="108"/>
  <c r="Y5" i="108"/>
  <c r="Y7" i="108"/>
  <c r="Y9" i="108"/>
  <c r="Y10" i="108" l="1"/>
  <c r="O10" i="106" l="1"/>
  <c r="W10" i="106" s="1"/>
  <c r="N10" i="106"/>
  <c r="V10" i="106" s="1"/>
  <c r="G10" i="106"/>
  <c r="O9" i="106"/>
  <c r="W9" i="106" s="1"/>
  <c r="N9" i="106"/>
  <c r="V9" i="106" s="1"/>
  <c r="G9" i="106"/>
  <c r="O8" i="106"/>
  <c r="W8" i="106" s="1"/>
  <c r="N8" i="106"/>
  <c r="V8" i="106" s="1"/>
  <c r="G8" i="106"/>
  <c r="O7" i="106"/>
  <c r="W7" i="106" s="1"/>
  <c r="N7" i="106"/>
  <c r="G7" i="106"/>
  <c r="O6" i="106"/>
  <c r="W6" i="106" s="1"/>
  <c r="N6" i="106"/>
  <c r="V6" i="106" s="1"/>
  <c r="G6" i="106"/>
  <c r="O5" i="106"/>
  <c r="W5" i="106" s="1"/>
  <c r="N5" i="106"/>
  <c r="V5" i="106" s="1"/>
  <c r="G5" i="106"/>
  <c r="P7" i="106" l="1"/>
  <c r="Y7" i="106" s="1"/>
  <c r="X9" i="106"/>
  <c r="Z9" i="106" s="1"/>
  <c r="X6" i="106"/>
  <c r="Z6" i="106" s="1"/>
  <c r="X8" i="106"/>
  <c r="Z8" i="106" s="1"/>
  <c r="X5" i="106"/>
  <c r="Z5" i="106" s="1"/>
  <c r="X10" i="106"/>
  <c r="Z10" i="106" s="1"/>
  <c r="V7" i="106"/>
  <c r="X7" i="106" s="1"/>
  <c r="Z7" i="106" s="1"/>
  <c r="P5" i="106"/>
  <c r="Y5" i="106" s="1"/>
  <c r="P10" i="106"/>
  <c r="Y10" i="106" s="1"/>
  <c r="P6" i="106"/>
  <c r="Y6" i="106" s="1"/>
  <c r="P8" i="106"/>
  <c r="Y8" i="106" s="1"/>
  <c r="P9" i="106"/>
  <c r="Y9" i="106" s="1"/>
  <c r="Z16" i="106" l="1"/>
  <c r="Y16" i="106"/>
  <c r="M11" i="82" l="1"/>
  <c r="U11" i="82" s="1"/>
  <c r="L11" i="82"/>
  <c r="T11" i="82" s="1"/>
  <c r="E11" i="82"/>
  <c r="I5" i="101"/>
  <c r="H5" i="101"/>
  <c r="G5" i="101"/>
  <c r="E5" i="101"/>
  <c r="C5" i="101"/>
  <c r="M10" i="101"/>
  <c r="U10" i="101" s="1"/>
  <c r="L10" i="101"/>
  <c r="E10" i="101"/>
  <c r="E11" i="101" s="1"/>
  <c r="N11" i="82" l="1"/>
  <c r="V11" i="82"/>
  <c r="N10" i="101"/>
  <c r="N11" i="101" s="1"/>
  <c r="F14" i="32" s="1"/>
  <c r="T10" i="101"/>
  <c r="V10" i="101" s="1"/>
  <c r="M12" i="76"/>
  <c r="U12" i="76" s="1"/>
  <c r="L12" i="76"/>
  <c r="T12" i="76" s="1"/>
  <c r="E12" i="76"/>
  <c r="V12" i="76" l="1"/>
  <c r="N12" i="76"/>
  <c r="V11" i="101"/>
  <c r="G14" i="32" s="1"/>
  <c r="E19" i="75"/>
  <c r="I5" i="82" l="1"/>
  <c r="H5" i="82"/>
  <c r="G5" i="82"/>
  <c r="E5" i="82"/>
  <c r="C5" i="82"/>
  <c r="M10" i="82"/>
  <c r="U10" i="82" s="1"/>
  <c r="L10" i="82"/>
  <c r="T10" i="82" s="1"/>
  <c r="E10" i="82"/>
  <c r="E12" i="82" s="1"/>
  <c r="I5" i="81"/>
  <c r="H5" i="81"/>
  <c r="G5" i="81"/>
  <c r="E5" i="81"/>
  <c r="C5" i="81"/>
  <c r="M11" i="81"/>
  <c r="U11" i="81" s="1"/>
  <c r="L11" i="81"/>
  <c r="E11" i="81"/>
  <c r="M10" i="81"/>
  <c r="U10" i="81" s="1"/>
  <c r="L10" i="81"/>
  <c r="T10" i="81" s="1"/>
  <c r="E10" i="81"/>
  <c r="I5" i="80"/>
  <c r="H5" i="80"/>
  <c r="G5" i="80"/>
  <c r="E5" i="80"/>
  <c r="C5" i="80"/>
  <c r="M12" i="80"/>
  <c r="U12" i="80" s="1"/>
  <c r="L12" i="80"/>
  <c r="T12" i="80" s="1"/>
  <c r="E12" i="80"/>
  <c r="M11" i="80"/>
  <c r="U11" i="80" s="1"/>
  <c r="L11" i="80"/>
  <c r="T11" i="80" s="1"/>
  <c r="E11" i="80"/>
  <c r="M10" i="80"/>
  <c r="U10" i="80" s="1"/>
  <c r="L10" i="80"/>
  <c r="T10" i="80" s="1"/>
  <c r="E10" i="80"/>
  <c r="I5" i="79"/>
  <c r="H5" i="79"/>
  <c r="G5" i="79"/>
  <c r="E5" i="79"/>
  <c r="C5" i="79"/>
  <c r="M13" i="79"/>
  <c r="U13" i="79" s="1"/>
  <c r="L13" i="79"/>
  <c r="E13" i="79"/>
  <c r="M12" i="79"/>
  <c r="U12" i="79" s="1"/>
  <c r="L12" i="79"/>
  <c r="N12" i="79" s="1"/>
  <c r="E12" i="79"/>
  <c r="M11" i="79"/>
  <c r="U11" i="79" s="1"/>
  <c r="L11" i="79"/>
  <c r="T11" i="79" s="1"/>
  <c r="E11" i="79"/>
  <c r="M10" i="79"/>
  <c r="U10" i="79" s="1"/>
  <c r="L10" i="79"/>
  <c r="T10" i="79" s="1"/>
  <c r="E10" i="79"/>
  <c r="I5" i="78"/>
  <c r="H5" i="78"/>
  <c r="G5" i="78"/>
  <c r="E5" i="78"/>
  <c r="C5" i="78"/>
  <c r="M14" i="78"/>
  <c r="U14" i="78" s="1"/>
  <c r="L14" i="78"/>
  <c r="T14" i="78" s="1"/>
  <c r="E14" i="78"/>
  <c r="M13" i="78"/>
  <c r="U13" i="78" s="1"/>
  <c r="L13" i="78"/>
  <c r="N13" i="78" s="1"/>
  <c r="E13" i="78"/>
  <c r="M12" i="78"/>
  <c r="U12" i="78" s="1"/>
  <c r="L12" i="78"/>
  <c r="T12" i="78" s="1"/>
  <c r="E12" i="78"/>
  <c r="T11" i="78"/>
  <c r="M11" i="78"/>
  <c r="U11" i="78" s="1"/>
  <c r="L11" i="78"/>
  <c r="E11" i="78"/>
  <c r="M10" i="78"/>
  <c r="U10" i="78" s="1"/>
  <c r="L10" i="78"/>
  <c r="T10" i="78" s="1"/>
  <c r="E10" i="78"/>
  <c r="I5" i="77"/>
  <c r="H5" i="77"/>
  <c r="G5" i="77"/>
  <c r="E5" i="77"/>
  <c r="C5" i="77"/>
  <c r="M12" i="77"/>
  <c r="U12" i="77" s="1"/>
  <c r="L12" i="77"/>
  <c r="T12" i="77" s="1"/>
  <c r="E12" i="77"/>
  <c r="M11" i="77"/>
  <c r="U11" i="77" s="1"/>
  <c r="L11" i="77"/>
  <c r="T11" i="77" s="1"/>
  <c r="E11" i="77"/>
  <c r="M10" i="77"/>
  <c r="U10" i="77" s="1"/>
  <c r="L10" i="77"/>
  <c r="T10" i="77" s="1"/>
  <c r="E10" i="77"/>
  <c r="M15" i="76"/>
  <c r="U15" i="76" s="1"/>
  <c r="M16" i="76"/>
  <c r="U16" i="76" s="1"/>
  <c r="M17" i="76"/>
  <c r="U17" i="76" s="1"/>
  <c r="M18" i="76"/>
  <c r="U18" i="76" s="1"/>
  <c r="L15" i="76"/>
  <c r="T15" i="76" s="1"/>
  <c r="V15" i="76" s="1"/>
  <c r="L16" i="76"/>
  <c r="N16" i="76" s="1"/>
  <c r="L17" i="76"/>
  <c r="N17" i="76" s="1"/>
  <c r="L18" i="76"/>
  <c r="T18" i="76" s="1"/>
  <c r="V18" i="76" s="1"/>
  <c r="E15" i="76"/>
  <c r="E16" i="76"/>
  <c r="E17" i="76"/>
  <c r="E18" i="76"/>
  <c r="I5" i="76"/>
  <c r="H5" i="76"/>
  <c r="G5" i="76"/>
  <c r="E5" i="76"/>
  <c r="C5" i="76"/>
  <c r="M19" i="76"/>
  <c r="U19" i="76" s="1"/>
  <c r="L19" i="76"/>
  <c r="E19" i="76"/>
  <c r="M14" i="76"/>
  <c r="U14" i="76" s="1"/>
  <c r="L14" i="76"/>
  <c r="E14" i="76"/>
  <c r="M13" i="76"/>
  <c r="U13" i="76" s="1"/>
  <c r="L13" i="76"/>
  <c r="T13" i="76" s="1"/>
  <c r="V13" i="76" s="1"/>
  <c r="E13" i="76"/>
  <c r="M11" i="76"/>
  <c r="U11" i="76" s="1"/>
  <c r="L11" i="76"/>
  <c r="T11" i="76" s="1"/>
  <c r="E11" i="76"/>
  <c r="M10" i="76"/>
  <c r="U10" i="76" s="1"/>
  <c r="L10" i="76"/>
  <c r="T10" i="76" s="1"/>
  <c r="E10" i="76"/>
  <c r="M14" i="75"/>
  <c r="U14" i="75" s="1"/>
  <c r="M15" i="75"/>
  <c r="U15" i="75" s="1"/>
  <c r="M16" i="75"/>
  <c r="U16" i="75" s="1"/>
  <c r="M17" i="75"/>
  <c r="U17" i="75" s="1"/>
  <c r="M18" i="75"/>
  <c r="U18" i="75" s="1"/>
  <c r="M19" i="75"/>
  <c r="U19" i="75" s="1"/>
  <c r="L14" i="75"/>
  <c r="L15" i="75"/>
  <c r="T15" i="75" s="1"/>
  <c r="L16" i="75"/>
  <c r="T16" i="75" s="1"/>
  <c r="L17" i="75"/>
  <c r="L18" i="75"/>
  <c r="L19" i="75"/>
  <c r="T19" i="75" s="1"/>
  <c r="E14" i="75"/>
  <c r="E15" i="75"/>
  <c r="E16" i="75"/>
  <c r="E17" i="75"/>
  <c r="E18" i="75"/>
  <c r="I5" i="75"/>
  <c r="H5" i="75"/>
  <c r="G5" i="75"/>
  <c r="E5" i="75"/>
  <c r="C5"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E10" i="75"/>
  <c r="M16" i="73"/>
  <c r="U16" i="73" s="1"/>
  <c r="M15" i="73"/>
  <c r="U15" i="73" s="1"/>
  <c r="L16" i="73"/>
  <c r="L15" i="73"/>
  <c r="T15" i="73" s="1"/>
  <c r="E16" i="73"/>
  <c r="E15" i="73"/>
  <c r="I5" i="73"/>
  <c r="H5" i="73"/>
  <c r="G5" i="73"/>
  <c r="E5" i="73"/>
  <c r="C5" i="73"/>
  <c r="M14" i="73"/>
  <c r="U14" i="73" s="1"/>
  <c r="L14" i="73"/>
  <c r="T14" i="73" s="1"/>
  <c r="E14" i="73"/>
  <c r="M13" i="73"/>
  <c r="U13" i="73" s="1"/>
  <c r="L13" i="73"/>
  <c r="N13" i="73" s="1"/>
  <c r="E13" i="73"/>
  <c r="M12" i="73"/>
  <c r="U12" i="73" s="1"/>
  <c r="L12" i="73"/>
  <c r="T12" i="73" s="1"/>
  <c r="E12" i="73"/>
  <c r="M11" i="73"/>
  <c r="U11" i="73" s="1"/>
  <c r="L11" i="73"/>
  <c r="E11" i="73"/>
  <c r="M10" i="73"/>
  <c r="U10" i="73" s="1"/>
  <c r="L10" i="73"/>
  <c r="T10" i="73" s="1"/>
  <c r="E10" i="73"/>
  <c r="E12" i="81" l="1"/>
  <c r="N11" i="81"/>
  <c r="E13" i="80"/>
  <c r="V10" i="80"/>
  <c r="V12" i="80"/>
  <c r="E14" i="79"/>
  <c r="N13" i="79"/>
  <c r="E15" i="78"/>
  <c r="V11" i="78"/>
  <c r="V12" i="78"/>
  <c r="N11" i="78"/>
  <c r="V12" i="77"/>
  <c r="E13" i="77"/>
  <c r="N19" i="76"/>
  <c r="N14" i="76"/>
  <c r="E20" i="76"/>
  <c r="T16" i="76"/>
  <c r="V16" i="76" s="1"/>
  <c r="N18" i="76"/>
  <c r="T17" i="76"/>
  <c r="V17" i="76" s="1"/>
  <c r="N15" i="76"/>
  <c r="T14" i="76"/>
  <c r="V14" i="76" s="1"/>
  <c r="V11" i="76"/>
  <c r="V19" i="75"/>
  <c r="V15" i="75"/>
  <c r="E21" i="75"/>
  <c r="V10" i="75"/>
  <c r="N18" i="75"/>
  <c r="N14" i="75"/>
  <c r="N17" i="75"/>
  <c r="N19" i="75"/>
  <c r="T18" i="75"/>
  <c r="V18" i="75" s="1"/>
  <c r="T17" i="75"/>
  <c r="V17" i="75" s="1"/>
  <c r="V16" i="75"/>
  <c r="N16" i="75"/>
  <c r="N15" i="75"/>
  <c r="T14" i="75"/>
  <c r="V14" i="75" s="1"/>
  <c r="V15" i="73"/>
  <c r="N16" i="73"/>
  <c r="V14" i="73"/>
  <c r="T16" i="73"/>
  <c r="V16" i="73" s="1"/>
  <c r="N15" i="73"/>
  <c r="V12" i="73"/>
  <c r="N11" i="73"/>
  <c r="T11" i="73"/>
  <c r="V11" i="73" s="1"/>
  <c r="E17" i="73"/>
  <c r="V10" i="73"/>
  <c r="V10" i="82"/>
  <c r="V12" i="82" s="1"/>
  <c r="G16" i="32" s="1"/>
  <c r="N10" i="82"/>
  <c r="T11" i="81"/>
  <c r="V11" i="81" s="1"/>
  <c r="V10" i="81"/>
  <c r="N10" i="81"/>
  <c r="N12" i="81" s="1"/>
  <c r="F15" i="32" s="1"/>
  <c r="V11" i="80"/>
  <c r="N10" i="80"/>
  <c r="N12" i="80"/>
  <c r="N11" i="80"/>
  <c r="V11" i="79"/>
  <c r="V10" i="79"/>
  <c r="N10" i="79"/>
  <c r="T13" i="79"/>
  <c r="V13" i="79" s="1"/>
  <c r="T12" i="79"/>
  <c r="V12" i="79" s="1"/>
  <c r="N11" i="79"/>
  <c r="V14" i="78"/>
  <c r="V10" i="78"/>
  <c r="N12" i="78"/>
  <c r="T13" i="78"/>
  <c r="V13" i="78" s="1"/>
  <c r="N10" i="78"/>
  <c r="N14" i="78"/>
  <c r="V11" i="77"/>
  <c r="V10" i="77"/>
  <c r="N12" i="77"/>
  <c r="N10" i="77"/>
  <c r="N11" i="77"/>
  <c r="V10" i="76"/>
  <c r="N13" i="76"/>
  <c r="T19" i="76"/>
  <c r="V19" i="76" s="1"/>
  <c r="N10" i="76"/>
  <c r="N11" i="76"/>
  <c r="V12" i="75"/>
  <c r="V11" i="75"/>
  <c r="V13" i="75"/>
  <c r="V20" i="75"/>
  <c r="N12" i="75"/>
  <c r="N10" i="75"/>
  <c r="N13" i="75"/>
  <c r="N11" i="75"/>
  <c r="N20" i="75"/>
  <c r="T13" i="73"/>
  <c r="V13" i="73" s="1"/>
  <c r="N12" i="73"/>
  <c r="N10" i="73"/>
  <c r="N14" i="73"/>
  <c r="M15" i="72"/>
  <c r="U15" i="72" s="1"/>
  <c r="M14" i="72"/>
  <c r="U14" i="72" s="1"/>
  <c r="L15" i="72"/>
  <c r="T15" i="72" s="1"/>
  <c r="L14" i="72"/>
  <c r="T14" i="72" s="1"/>
  <c r="E15" i="72"/>
  <c r="E14" i="72"/>
  <c r="M13" i="72"/>
  <c r="U13" i="72" s="1"/>
  <c r="L13" i="72"/>
  <c r="T13" i="72" s="1"/>
  <c r="E13" i="72"/>
  <c r="I5" i="72"/>
  <c r="H5" i="72"/>
  <c r="G5" i="72"/>
  <c r="E5" i="72"/>
  <c r="C5" i="72"/>
  <c r="M16" i="72"/>
  <c r="U16" i="72" s="1"/>
  <c r="L16" i="72"/>
  <c r="T16" i="72" s="1"/>
  <c r="E16" i="72"/>
  <c r="M12" i="72"/>
  <c r="U12" i="72" s="1"/>
  <c r="L12" i="72"/>
  <c r="T12" i="72" s="1"/>
  <c r="E12" i="72"/>
  <c r="M11" i="72"/>
  <c r="U11" i="72" s="1"/>
  <c r="L11" i="72"/>
  <c r="E11" i="72"/>
  <c r="M10" i="72"/>
  <c r="U10" i="72" s="1"/>
  <c r="L10" i="72"/>
  <c r="E10" i="72"/>
  <c r="N12" i="82" l="1"/>
  <c r="F16" i="32" s="1"/>
  <c r="V13" i="80"/>
  <c r="G13" i="32" s="1"/>
  <c r="N13" i="80"/>
  <c r="F13" i="32" s="1"/>
  <c r="N15" i="78"/>
  <c r="F11" i="32" s="1"/>
  <c r="N20" i="76"/>
  <c r="F9" i="32" s="1"/>
  <c r="N17" i="73"/>
  <c r="F7" i="32" s="1"/>
  <c r="V17" i="73"/>
  <c r="G7" i="32" s="1"/>
  <c r="V15" i="72"/>
  <c r="V14" i="72"/>
  <c r="V13" i="72"/>
  <c r="N11" i="72"/>
  <c r="N13" i="72"/>
  <c r="N15" i="72"/>
  <c r="V12" i="72"/>
  <c r="N14" i="72"/>
  <c r="E17" i="72"/>
  <c r="T11" i="72"/>
  <c r="V11" i="72" s="1"/>
  <c r="V12" i="81"/>
  <c r="G15" i="32" s="1"/>
  <c r="N14" i="79"/>
  <c r="F12" i="32" s="1"/>
  <c r="V14" i="79"/>
  <c r="G12" i="32" s="1"/>
  <c r="V15" i="78"/>
  <c r="G11" i="32" s="1"/>
  <c r="N13" i="77"/>
  <c r="F10" i="32" s="1"/>
  <c r="V13" i="77"/>
  <c r="G10" i="32" s="1"/>
  <c r="V20" i="76"/>
  <c r="G9" i="32" s="1"/>
  <c r="V21" i="75"/>
  <c r="G8" i="32" s="1"/>
  <c r="N21" i="75"/>
  <c r="F8" i="32" s="1"/>
  <c r="N10" i="72"/>
  <c r="T10" i="72"/>
  <c r="V10" i="72" s="1"/>
  <c r="V16" i="72"/>
  <c r="N16" i="72"/>
  <c r="N12" i="72"/>
  <c r="N17" i="72" l="1"/>
  <c r="F6" i="32" s="1"/>
  <c r="F17" i="32" s="1"/>
  <c r="V17" i="72"/>
  <c r="G6" i="32" s="1"/>
  <c r="G17" i="32" s="1"/>
</calcChain>
</file>

<file path=xl/sharedStrings.xml><?xml version="1.0" encoding="utf-8"?>
<sst xmlns="http://schemas.openxmlformats.org/spreadsheetml/2006/main" count="1319" uniqueCount="554">
  <si>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</si>
  <si>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</si>
  <si>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</si>
  <si>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</si>
  <si>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</si>
  <si>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</si>
  <si>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</si>
  <si>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</si>
  <si>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</si>
  <si>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</si>
  <si>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</si>
  <si>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</si>
  <si>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</si>
  <si>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</si>
  <si>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</si>
  <si>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</si>
  <si>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</si>
  <si>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</si>
  <si>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</si>
  <si>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</si>
  <si>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</si>
  <si>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</si>
  <si>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</si>
  <si>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</si>
  <si>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</si>
  <si>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</si>
  <si>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</si>
  <si>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</si>
  <si>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</si>
  <si>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</si>
  <si>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</si>
  <si>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</si>
  <si>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</si>
  <si>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</si>
  <si>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</si>
  <si>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</si>
  <si>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</si>
  <si>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</si>
  <si>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</si>
  <si>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</si>
  <si>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</si>
  <si>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</si>
  <si>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</si>
  <si>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</si>
  <si>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</si>
  <si>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</si>
  <si>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</si>
  <si>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</si>
  <si>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</si>
  <si>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</si>
  <si>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</si>
  <si>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</si>
  <si>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Doble financiación</t>
  </si>
  <si>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</si>
  <si>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</si>
  <si>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</si>
  <si>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</si>
  <si>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</si>
  <si>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</si>
  <si>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</si>
  <si>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</si>
  <si>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</si>
  <si>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</si>
  <si>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</si>
  <si>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</si>
  <si>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</si>
  <si>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</si>
  <si>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xml:space="preserve">Incumplimiento de las obligaciones de información, comunicación y publicidad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</si>
  <si>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</si>
  <si>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</si>
  <si>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</si>
  <si>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</si>
  <si>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</si>
  <si>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</si>
  <si>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</si>
  <si>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</si>
  <si>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</si>
  <si>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</si>
  <si>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</si>
  <si>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</si>
  <si>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</si>
  <si>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</si>
  <si>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</si>
  <si>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</si>
  <si>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</si>
  <si>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</si>
  <si>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</si>
  <si>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</si>
  <si>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</si>
  <si>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</si>
  <si>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</si>
  <si>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</si>
  <si>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</si>
  <si>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</si>
  <si>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</si>
  <si>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</si>
  <si>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</si>
  <si>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</si>
  <si>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</si>
  <si>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</si>
  <si>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</si>
  <si>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</si>
  <si>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</si>
  <si>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</si>
  <si>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</si>
  <si>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</si>
  <si>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</si>
  <si>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</si>
  <si>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</si>
  <si>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</si>
  <si>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</si>
  <si>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</si>
  <si>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</si>
  <si>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</si>
  <si>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</si>
  <si>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</si>
  <si>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</si>
  <si>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</si>
  <si>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</si>
  <si>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</si>
  <si>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</si>
  <si>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¿Hay constancia de la implementación del control?</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</si>
  <si>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</si>
  <si>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</si>
  <si>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</si>
  <si>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</si>
  <si>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</si>
  <si>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t>● Lista de comprobación de la documentación requerida para garantizar la pista de auditoría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</si>
  <si>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</si>
  <si>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</si>
  <si>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</si>
  <si>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</si>
  <si>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</si>
  <si>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</si>
  <si>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</si>
  <si>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</si>
  <si>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</si>
  <si>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</si>
  <si>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</si>
  <si>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</si>
  <si>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</si>
  <si>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</si>
  <si>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</si>
  <si>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</si>
  <si>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</si>
  <si>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</si>
  <si>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</si>
  <si>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</si>
  <si>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</si>
  <si>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</si>
  <si>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</si>
  <si>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</si>
  <si>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</si>
  <si>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</si>
  <si>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</si>
  <si>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</si>
  <si>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</si>
  <si>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</si>
  <si>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</si>
  <si>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</si>
  <si>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t>RESULTADO DE LA AUTOEVALUACIÓN</t>
  </si>
  <si>
    <r>
      <t xml:space="preserve">2: EVALUACIÓN DE LA EXPOSICIÓN A RIESGOS DE FRAUDE ESPECÍFICOS - </t>
    </r>
    <r>
      <rPr>
        <b/>
        <u/>
        <sz val="12"/>
        <color theme="1"/>
        <rFont val="Calibri"/>
        <family val="2"/>
        <scheme val="minor"/>
      </rPr>
      <t>CONTRATACIÓN</t>
    </r>
  </si>
  <si>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</si>
  <si>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</si>
  <si>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</si>
  <si>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</si>
  <si>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</si>
  <si>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</si>
  <si>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</si>
  <si>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</si>
  <si>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</si>
  <si>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</si>
  <si>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</si>
  <si>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</si>
  <si>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</si>
  <si>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Conflicto de interés</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</si>
  <si>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</si>
  <si>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</si>
  <si>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</si>
  <si>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</si>
  <si>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</si>
  <si>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</si>
  <si>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</si>
  <si>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</si>
  <si>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</si>
  <si>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</si>
  <si>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Puntuación de 3,01 a 6,00</t>
  </si>
  <si>
    <t>Puntuación de 6,01 a 16,00</t>
  </si>
  <si>
    <t>Puntuación de 1,00 a 3,00</t>
  </si>
  <si>
    <t>RIESGO TOTAL MÉTODO GESTIÓN 
(CONTRATACIÓN)</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</si>
  <si>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</si>
  <si>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</si>
  <si>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</si>
  <si>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</si>
  <si>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</si>
  <si>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</si>
  <si>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</si>
  <si>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</si>
  <si>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</si>
  <si>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</si>
  <si>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</si>
  <si>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</si>
  <si>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</si>
  <si>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</si>
  <si>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</si>
  <si>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</si>
  <si>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</si>
  <si>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</si>
  <si>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</si>
  <si>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</si>
  <si>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</si>
  <si>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</si>
  <si>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t>INDICADORES DE RIESGO</t>
  </si>
  <si>
    <t>Ref. Indicador Riesgo</t>
  </si>
  <si>
    <t>Indicador de riesgo</t>
  </si>
  <si>
    <t>C.I. 1.1</t>
  </si>
  <si>
    <t>C.I. 1.2</t>
  </si>
  <si>
    <t>C.I. 1.3</t>
  </si>
  <si>
    <t>C.I. 1.4</t>
  </si>
  <si>
    <t>C.I. 1.5</t>
  </si>
  <si>
    <t>C.I. 1.6</t>
  </si>
  <si>
    <t>C.I. 1.7</t>
  </si>
  <si>
    <t>C.C. 1.1</t>
  </si>
  <si>
    <t>C.C. 1.2</t>
  </si>
  <si>
    <t>C.C. 1.3</t>
  </si>
  <si>
    <t>C.C. 1.4</t>
  </si>
  <si>
    <t>C.C. 1.5</t>
  </si>
  <si>
    <t>C.C. 1.6</t>
  </si>
  <si>
    <t>C.C. 1.7</t>
  </si>
  <si>
    <t>C.I. 2.1</t>
  </si>
  <si>
    <t>C.I. 2.2</t>
  </si>
  <si>
    <t>C.I. 2.3</t>
  </si>
  <si>
    <t>C.I. 2.4</t>
  </si>
  <si>
    <t>C.I. 2.5</t>
  </si>
  <si>
    <t>C.I. 2.6</t>
  </si>
  <si>
    <t>C.I. 2.7</t>
  </si>
  <si>
    <t>C.C. 2.1</t>
  </si>
  <si>
    <t>C.C. 2.2</t>
  </si>
  <si>
    <t>C.C. 2.3</t>
  </si>
  <si>
    <t>C.C. 2.4</t>
  </si>
  <si>
    <t>C.C. 2.5</t>
  </si>
  <si>
    <t>C.C. 2.6</t>
  </si>
  <si>
    <t>C.C. 2.7</t>
  </si>
  <si>
    <t>C.I. 3.1</t>
  </si>
  <si>
    <t>C.I. 3.2</t>
  </si>
  <si>
    <t>C.I. 3.3</t>
  </si>
  <si>
    <t>C.I. 3.4</t>
  </si>
  <si>
    <t>C.I. 3.5</t>
  </si>
  <si>
    <t>C.I. 3.6</t>
  </si>
  <si>
    <t>C.I. 3.7</t>
  </si>
  <si>
    <t>C.I. 3.8</t>
  </si>
  <si>
    <t>C.I. 3.9</t>
  </si>
  <si>
    <t>C.I. 3.10</t>
  </si>
  <si>
    <t>C.I. 3.11</t>
  </si>
  <si>
    <t>C.C. 3.1</t>
  </si>
  <si>
    <t>C.C. 3.2</t>
  </si>
  <si>
    <t>C.C. 3.3</t>
  </si>
  <si>
    <t>C.C. 3.4</t>
  </si>
  <si>
    <t>C.C. 3.5</t>
  </si>
  <si>
    <t>C.C. 3.6</t>
  </si>
  <si>
    <t>C.C. 3.7</t>
  </si>
  <si>
    <t>C.C. 3.8</t>
  </si>
  <si>
    <t>C.C. 3.9</t>
  </si>
  <si>
    <t>C.C. 3.10</t>
  </si>
  <si>
    <t>C.C. 3.11</t>
  </si>
  <si>
    <t>C.I. 4.1</t>
  </si>
  <si>
    <t>C.I. 4.2</t>
  </si>
  <si>
    <t>C.I. 4.3</t>
  </si>
  <si>
    <t>C.I. 4.4</t>
  </si>
  <si>
    <t>C.I. 4.5</t>
  </si>
  <si>
    <t>C.I. 4.6</t>
  </si>
  <si>
    <t>C.I. 4.7</t>
  </si>
  <si>
    <t>C.I. 4.8</t>
  </si>
  <si>
    <t>C.I. 4.9</t>
  </si>
  <si>
    <t>C.I. 4.10</t>
  </si>
  <si>
    <t>C.C. 4.1</t>
  </si>
  <si>
    <t>C.C. 4.2</t>
  </si>
  <si>
    <t>C.C. 4.3</t>
  </si>
  <si>
    <t>C.C. 4.4</t>
  </si>
  <si>
    <t>C.C. 4.5</t>
  </si>
  <si>
    <t>C.C. 4.6</t>
  </si>
  <si>
    <t>C.C. 4.7</t>
  </si>
  <si>
    <t>C.C. 4.8</t>
  </si>
  <si>
    <t>C.C. 4.9</t>
  </si>
  <si>
    <t>C.C. 4.10</t>
  </si>
  <si>
    <t>C.I. 5.1</t>
  </si>
  <si>
    <t>C.I. 5.2</t>
  </si>
  <si>
    <t>C.I. 5.3</t>
  </si>
  <si>
    <t>C.C. 5.1</t>
  </si>
  <si>
    <t>C.C. 5.2</t>
  </si>
  <si>
    <t>C.C. 5.3</t>
  </si>
  <si>
    <t>C.I. 6.1</t>
  </si>
  <si>
    <t>C.I. 6.2</t>
  </si>
  <si>
    <t>C.I. 6.3</t>
  </si>
  <si>
    <t>C.I. 6.4</t>
  </si>
  <si>
    <t>C.I. 6.5</t>
  </si>
  <si>
    <t>C.C. 6.1</t>
  </si>
  <si>
    <t>C.C. 6.2</t>
  </si>
  <si>
    <t>C.C. 6.3</t>
  </si>
  <si>
    <t>C.C. 6.4</t>
  </si>
  <si>
    <t>C.C. 6.5</t>
  </si>
  <si>
    <t>C.I. 7.1</t>
  </si>
  <si>
    <t>C.I. 7.2</t>
  </si>
  <si>
    <t>C.I. 7.3</t>
  </si>
  <si>
    <t>C.I. 7.4</t>
  </si>
  <si>
    <t>C.C. 7.1</t>
  </si>
  <si>
    <t>C.C. 7.2</t>
  </si>
  <si>
    <t>C.C. 7.3</t>
  </si>
  <si>
    <t>C.C. 7.4</t>
  </si>
  <si>
    <t>C.I. 8.1</t>
  </si>
  <si>
    <t>C.I. 8.2</t>
  </si>
  <si>
    <t>C.I. 8.3</t>
  </si>
  <si>
    <t>C.C. 8.1</t>
  </si>
  <si>
    <t>C.C. 8.2</t>
  </si>
  <si>
    <t>C.C. 8.3</t>
  </si>
  <si>
    <t>C.I. 9.1</t>
  </si>
  <si>
    <t>C.C. 9.1</t>
  </si>
  <si>
    <t>C.I. 10.1</t>
  </si>
  <si>
    <t>C.I. 10.2</t>
  </si>
  <si>
    <t>C.C. 10.1</t>
  </si>
  <si>
    <t>C.C. 10.2</t>
  </si>
  <si>
    <t>C.I. 11.1</t>
  </si>
  <si>
    <t>C.I. 11.2</t>
  </si>
  <si>
    <t>C.C. 11.1</t>
  </si>
  <si>
    <t>C.C. 11.2</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</si>
  <si>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</si>
  <si>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</si>
  <si>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</si>
  <si>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</si>
  <si>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</si>
  <si>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</si>
  <si>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C.R1</t>
  </si>
  <si>
    <t>C.R2</t>
  </si>
  <si>
    <t>C.R3</t>
  </si>
  <si>
    <t>C.R4</t>
  </si>
  <si>
    <t>C.R5</t>
  </si>
  <si>
    <t>C.R6</t>
  </si>
  <si>
    <t>C.R7</t>
  </si>
  <si>
    <t>C.R8</t>
  </si>
  <si>
    <t>C.R9</t>
  </si>
  <si>
    <t>C.R10</t>
  </si>
  <si>
    <t>C.R11</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</si>
  <si>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</si>
  <si>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</si>
  <si>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</si>
  <si>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</si>
  <si>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</si>
  <si>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</si>
  <si>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</si>
  <si>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</si>
  <si>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</si>
  <si>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Cada riesgo tiene una única referencia. Las letras hacen alusión al método de gestión en el que se ha identificado dicho riesgo ( C.R, riesgo en contratación) y los números identifican una referencia secuencial (C.R1, C.R2, C.R3…).</t>
  </si>
  <si>
    <t>De la misma manera, existe una única referencia para cada Indicador de riesgo (I) y para cada Control (C), habiéndose asignado números secuenciales a los indicadores de riesgo de cada uno de los riesgos (por ejemplo, los indicadores del riesgo C.R1 ) y números secuenciales a los controles de cada uno de los riesgos (por ejemplo, los controles del riesgo S.R1 comienzan como S.C. 1.1., los del riesgo C.R2 como C.C. 2.1., etc…).</t>
  </si>
  <si>
    <t>Se presentó 2 veces en los últimos 5 años</t>
  </si>
  <si>
    <t>Se presentó 3 veces en los últimos 5 años</t>
  </si>
  <si>
    <t>No se presentó ninguna vez o únicamente 1 vez en los últimos 5 años</t>
  </si>
  <si>
    <t>Se presentó 4 o más veces en los últimos 5 años</t>
  </si>
  <si>
    <t>C</t>
  </si>
  <si>
    <t>interno</t>
  </si>
  <si>
    <t>colusión</t>
  </si>
  <si>
    <t>ED / EE / BF / C</t>
  </si>
  <si>
    <t>Manipulación del procedimiento de contratación en favor de un licitador o en detrimento de otro o varios.</t>
  </si>
  <si>
    <t>T</t>
  </si>
  <si>
    <t>ED / EE / T</t>
  </si>
  <si>
    <t>externo</t>
  </si>
  <si>
    <t>ED / EE</t>
  </si>
  <si>
    <r>
      <t xml:space="preserve">Los criterios de adjudicación son discriminatorios, ilícitos o no son adecuados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</si>
  <si>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t>S.R.1</t>
  </si>
  <si>
    <t>EE,BF</t>
  </si>
  <si>
    <t>S.C. 1.1</t>
  </si>
  <si>
    <t>SI</t>
  </si>
  <si>
    <t>S.R.2</t>
  </si>
  <si>
    <t>BF</t>
  </si>
  <si>
    <t>INTERNO, EXTERNO</t>
  </si>
  <si>
    <t>S.C.2.1</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</si>
  <si>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</si>
  <si>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t>ALTO</t>
  </si>
  <si>
    <t>S.R.3</t>
  </si>
  <si>
    <t>ED, EE, BF</t>
  </si>
  <si>
    <t>S.C.3.1</t>
  </si>
  <si>
    <t>MEDIO</t>
  </si>
  <si>
    <t>S.R.4</t>
  </si>
  <si>
    <t>INTERNO</t>
  </si>
  <si>
    <t>S.C.4.1</t>
  </si>
  <si>
    <t>S.R.5</t>
  </si>
  <si>
    <t>S.C.5.1</t>
  </si>
  <si>
    <t>● Verificar la compatibilidad de las ayudas recibidas para una misma operación, según lo establecido en las bases de la convocatoria.
● Verificar la no existencia de cofinanciación para proyectos en los que no esté permitido.
● Cumplimentar los modelos de declaración de no existencia de cofinanciación en las convocatorias que así lo exijan. 
● Indicar el tanto por ciento de cofinanciación de los bienes adquiridos en las convocatorias que así lo exijan.</t>
  </si>
  <si>
    <t>S.R.6</t>
  </si>
  <si>
    <t>S.C.6.1</t>
  </si>
  <si>
    <t>S.R.7</t>
  </si>
  <si>
    <t>EE, BF</t>
  </si>
  <si>
    <t>S.C.7.1</t>
  </si>
  <si>
    <t>● Verificar la existencia de centros de gastos individualizados por cada ayuda o subvención. Contabilidad separada.
● Repositorio (Drive) de documentación correspondiente a cada una de las ayudas concedidas.</t>
  </si>
  <si>
    <t>S.R.8</t>
  </si>
  <si>
    <t>S.C.8.1</t>
  </si>
  <si>
    <t>S.R.10</t>
  </si>
  <si>
    <t>ED, EE</t>
  </si>
  <si>
    <t>¿A quién afecta este riesgo?</t>
  </si>
  <si>
    <t>RRHH1</t>
  </si>
  <si>
    <t>PDI</t>
  </si>
  <si>
    <t>Intervención/RRHH</t>
  </si>
  <si>
    <t>PENDIENTE     ESTABLECER</t>
  </si>
  <si>
    <t>RRHH2</t>
  </si>
  <si>
    <t>RRHH3</t>
  </si>
  <si>
    <t>PAS</t>
  </si>
  <si>
    <t>RRHH4</t>
  </si>
  <si>
    <t>PAS,PDI</t>
  </si>
  <si>
    <t>RRHH5</t>
  </si>
  <si>
    <t>RRHH6</t>
  </si>
  <si>
    <t>RRHH7</t>
  </si>
  <si>
    <t>.- Publicidad de todas las convocatorias en sede electrónica UAL (tablón digital)</t>
  </si>
  <si>
    <t>Secretaría General/RRHH</t>
  </si>
  <si>
    <t>Servicio de Investigación</t>
  </si>
  <si>
    <t>.- Formación y actualización del personal</t>
  </si>
  <si>
    <t>Gerencia/Vicerrectorados/RRHH</t>
  </si>
  <si>
    <t>Institución</t>
  </si>
  <si>
    <t>Interno</t>
  </si>
  <si>
    <t>CGE. 1.1</t>
  </si>
  <si>
    <t>NO</t>
  </si>
  <si>
    <t>AAEE2</t>
  </si>
  <si>
    <t>La segregación adecuada del Servicio de Gestión Económica lleva implícito el acceso al programa UXXI ECONÓMICO y demás software en su caso a través de una política de privilegios y perfiles que debe estar debidamente documentada, que impida entre otras que Tesorería pueda cambiar los datos de los clientes</t>
  </si>
  <si>
    <t>AAEE3</t>
  </si>
  <si>
    <t>CGE. 1.3</t>
  </si>
  <si>
    <t>AAEE4</t>
  </si>
  <si>
    <t>Institución, Proveedores</t>
  </si>
  <si>
    <t>Externo</t>
  </si>
  <si>
    <t>CGE. 1.4</t>
  </si>
  <si>
    <t xml:space="preserve">Establecer mecanismos para tener conocimiento de las  las facturas y  demás obligaciones de pago que hayan sido remitidas al SGE superando el intervalo temporal referido en artículo de las bases de ejecución del presupuesto, para corregir en el futuro estas deficiencias que pueden llevar al incumplimiento indicado en el Decreto 5/2017, de 16 de enero de la Junta de Andalucía, por el que se establece la garantía de los tiempos de pago de determinadas obligaciones de la Administración </t>
  </si>
  <si>
    <t>Colusión</t>
  </si>
  <si>
    <t>CGE. 1.5</t>
  </si>
  <si>
    <t>AAEE6</t>
  </si>
  <si>
    <t>CGE. 1.6</t>
  </si>
  <si>
    <t>AAEE7</t>
  </si>
  <si>
    <t>CGE. 1.7</t>
  </si>
  <si>
    <t>No recuperar el iva repercutido de las facturas incobrables</t>
  </si>
  <si>
    <t>CGE. 1.8</t>
  </si>
  <si>
    <t>Establecer normativa sobre recuperación  de iva repercutido de facturas incobrables.
Declarar las facturas como incobrables para poder emitir las facturas rectificativas y solicitar la devolución a Hacienda en los términos establecidos en el art. 24 del Real Decreto 1624/1992, de 29 de diciembre, por el que se aprueba el Reglamento del Impuesto sobre el Valor Añadido.</t>
  </si>
  <si>
    <t>AAEE10</t>
  </si>
  <si>
    <t>Para el área de Contratación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 Para las distintas áreas se recogen todos los riesgos en una sola hoja.</t>
  </si>
  <si>
    <t>RIESGO TOTAL MÉTODO GESTIÓN 
(ÁREA DE SUBVENCIONES)</t>
  </si>
  <si>
    <t>RIESGO TOTAL MÉTODO GESTIÓN 
(ÁREA RRHH)</t>
  </si>
  <si>
    <t>RIESGO TOTAL MÉTODO GESTIÓN 
(ÁREA GESTIÓN ECONÓMICA)</t>
  </si>
  <si>
    <t>Efecto combinado de los controles sobre el IMPACTO o PROBABILIDAD del riesgo BRUTO, teniendo en cuenta los niveles de confianza</t>
  </si>
  <si>
    <t>SÍ</t>
  </si>
  <si>
    <r>
      <t xml:space="preserve">Descripción del control
</t>
    </r>
    <r>
      <rPr>
        <sz val="9"/>
        <color theme="1"/>
        <rFont val="Calibri"/>
        <family val="2"/>
        <scheme val="minor"/>
      </rPr>
      <t>Estos controles son llevados a cabo por el Servicio de Contratación y por  el Gabinete Jurídico  y Control Interno que emiten un informe previo y preceptivo</t>
    </r>
  </si>
  <si>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t>
  </si>
  <si>
    <t>● Establecer y dar publicidad a un sistema de denuncias de los comportamientos supuestamente fraudulentos.</t>
  </si>
  <si>
    <t>INSPECCIÓN DE SERVICIOS</t>
  </si>
  <si>
    <r>
      <t>?</t>
    </r>
    <r>
      <rPr>
        <sz val="9"/>
        <color rgb="FFFF0000"/>
        <rFont val="Calibri"/>
        <family val="2"/>
        <scheme val="minor"/>
      </rPr>
      <t>?? VER</t>
    </r>
  </si>
  <si>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t>
  </si>
  <si>
    <t>EXTERNO</t>
  </si>
  <si>
    <t xml:space="preserve"> ● Verificar la no existencia de intereses que vicien el proceso de concesión de ayudas </t>
  </si>
  <si>
    <t>Cumplimentación de declaración de ausencia de conflicto de intereses</t>
  </si>
  <si>
    <t>1 Año</t>
  </si>
  <si>
    <t>● Verificar el uso y la finalidad a la que se están destinando los fondos.
● Control de la correcta realización de la actuaciones objeto de la ayuda y la veracidad de los hitos y objetivos efectivamente alcanzados.
● Archivar en el expediente la documentación acreditativa de la ejecución de las actividades y del cumplimiento de hitos y objetivos (fotos, carteles, informes, mails, trípticos, materiales, grabaciones, documentación...).
● Verificar y comunicar al responsable de la ayuda el balance de gastos y plazo de ejecución</t>
  </si>
  <si>
    <t>● Mantener reuniones de gestores para analizar normas de ejecución y elegibildad de gastos</t>
  </si>
  <si>
    <t>Inmediato</t>
  </si>
  <si>
    <t xml:space="preserve">● Etiquetado de los bienes adquiridos con la ayuda con los logos correspondientes al órgano financiador.
●Inclusión según lo establecido en normativa aplicable de la referencia de la ayuda concedida en la producción científica que derive de esa ayuda. </t>
  </si>
  <si>
    <t>● Publicación, en su caso, en la página Web de los organos fianciadores según lo establecido en normativa</t>
  </si>
  <si>
    <t>● Digitalización de la información de las ayudas para un mayor control</t>
  </si>
  <si>
    <t>Vicerrectorado Investigación y STIC</t>
  </si>
  <si>
    <t>2 años</t>
  </si>
  <si>
    <t>● Verificar las solicitudes subidas a plataformas para su firma por el representante legal
● Verificar que todas las solicitudes han sido presentadas en tiempo y forma.
● Verificar que las justificaciones están presentadas dentro del plazo establecido.</t>
  </si>
  <si>
    <t>● Establecer un plazo interno en la UAL para tener la documentación y justificación en las plataformas correspondientes, anticipado al marcado por los organismos financiadores ,para evitar problemas de último momento.</t>
  </si>
  <si>
    <t>Vicerrectorado de Investigación y Servicio de Investigación</t>
  </si>
  <si>
    <t>● Detallar en las bases reguladoras el contenido preciso a incluir en la memoria.
● Incluir en las bases reguladoras la exigencia de presentación de justificantes de gasto o presupuesto ejecutado para un control eficaz.</t>
  </si>
  <si>
    <t>● Remitir balance de estado de ejecución del presupuesto de los proyectos a los investigadores para control y ejecución de las partidas en tiempo establecido.</t>
  </si>
  <si>
    <t>Remisión previo al cierre del ejercicio  a Gerencia y Unidad de Control Interno de los derechos pendientes de cobro, para que puedan iniciar las gestiones para su cobro, superiores a 6 meses. (Comunicación con responsable del CG para ver actuaciones etc.)</t>
  </si>
  <si>
    <t>Instrucción para que exista por parte de la Unidad de Control Interno el visto bueno en las solicitudes de avales ó créditos, fuera de los establecidos por la LCSP</t>
  </si>
  <si>
    <t>AAEE11</t>
  </si>
  <si>
    <t>CGE. 1.10</t>
  </si>
  <si>
    <t>Falta de integración del sistema contable con los restantes sistemas de información</t>
  </si>
  <si>
    <t>A toda la Universidad</t>
  </si>
  <si>
    <t xml:space="preserve">Revisión de los sistemas de información paralelos, previamente al cierre contable del ejercicio. </t>
  </si>
  <si>
    <t>Integración de los sistemas de información del mismo proveedor UXXI (OCU).</t>
  </si>
  <si>
    <t>STIC/Servicios implicados (RR.HH., Académico, . . .)</t>
  </si>
  <si>
    <t>Dos años</t>
  </si>
  <si>
    <t>Inventarios parciales y sin continuidad en el tiempo</t>
  </si>
  <si>
    <t>SºContratación/Sº Gestión Económica</t>
  </si>
  <si>
    <t>Un año</t>
  </si>
  <si>
    <t>Riesgo de incoherencias de la información procedente de distintas fuentes</t>
  </si>
  <si>
    <t xml:space="preserve">Integración de los sistemas de información de otros proveedores que se utilizan por otros servicios de la UAL. </t>
  </si>
  <si>
    <t>STIC/Servicios implicados (Cultura, Deportes, Extensión, . . .)</t>
  </si>
  <si>
    <t>Riesgo de utilización abusiva del sistema de anticipos de caja fija o pagos a justificar</t>
  </si>
  <si>
    <t>Riesgo de gastos de asesoramiento o consultoría elevados y de prestaciones de carácter personal/profesional</t>
  </si>
  <si>
    <t xml:space="preserve">Establecer algún sistema de control de pagos a terceros  en función de la cuantía o la frecuencia. </t>
  </si>
  <si>
    <t>Desarrollo de normativa de control sobre estos gastos</t>
  </si>
  <si>
    <t>Gerencia/Intervención/Servicios implicados</t>
  </si>
  <si>
    <t>AAEE1</t>
  </si>
  <si>
    <t>CRRHH1</t>
  </si>
  <si>
    <t>CRRHH2</t>
  </si>
  <si>
    <t>CRRHH3</t>
  </si>
  <si>
    <t>CRRHH4</t>
  </si>
  <si>
    <t>CRRHH5</t>
  </si>
  <si>
    <t>Fiscalización de la autorización o reconocimiento de compatibilidad</t>
  </si>
  <si>
    <t>CRRHH6</t>
  </si>
  <si>
    <t>CRRHH7</t>
  </si>
  <si>
    <t>.- Formar a los miembros de los tribunales
.- Guía de instrucciones y buenas prácticas de tribunales de procesos selectivos
.- Declaración de conflicto de intereses de los miembros de las Comisiones de valoración</t>
  </si>
  <si>
    <r>
      <rPr>
        <b/>
        <i/>
        <sz val="9"/>
        <rFont val="Calibri"/>
        <family val="2"/>
      </rPr>
      <t xml:space="preserve">Inadecuada segregación de funciones en el área de Tesorería. </t>
    </r>
    <r>
      <rPr>
        <b/>
        <sz val="9"/>
        <rFont val="Calibri"/>
        <family val="2"/>
      </rPr>
      <t xml:space="preserve">
</t>
    </r>
    <r>
      <rPr>
        <sz val="9"/>
        <rFont val="Calibri"/>
        <family val="2"/>
      </rPr>
      <t>Que los funcionarios de Tesorería pueden acceder, añadir, borrar o modificar las cuentas bancarias de acreedores. El acceso al FMA (Fichero Maestro de Acreedores) solo debería ser accesible a un determinado número de funcionarios y éstos no deberían poder introducir las facturas de acreedores en el sistema contable ni tampoco deberían tener la capacidad para efectuar y autorizar pagos.</t>
    </r>
  </si>
  <si>
    <r>
      <rPr>
        <b/>
        <i/>
        <sz val="9"/>
        <rFont val="Calibri"/>
        <family val="2"/>
      </rPr>
      <t>No se reflejan los derechos reales pendientes de cobro en las cuentas anuales.</t>
    </r>
    <r>
      <rPr>
        <b/>
        <sz val="9"/>
        <rFont val="Calibri"/>
        <family val="2"/>
      </rPr>
      <t xml:space="preserve">
</t>
    </r>
    <r>
      <rPr>
        <sz val="9"/>
        <rFont val="Calibri"/>
        <family val="2"/>
      </rPr>
      <t>No se traslada a Gerencia o al SGE la información que motiva considerarlos derecho incobrables</t>
    </r>
  </si>
  <si>
    <r>
      <rPr>
        <b/>
        <i/>
        <sz val="9"/>
        <rFont val="Calibri"/>
        <family val="2"/>
      </rPr>
      <t xml:space="preserve">Riesgo de inadecuada identificación y valoración del inmovilizado </t>
    </r>
    <r>
      <rPr>
        <sz val="9"/>
        <rFont val="Calibri"/>
        <family val="2"/>
      </rPr>
      <t>(Inventario anual)</t>
    </r>
  </si>
  <si>
    <r>
      <rPr>
        <b/>
        <i/>
        <sz val="9"/>
        <rFont val="Calibri"/>
        <family val="2"/>
        <scheme val="minor"/>
      </rPr>
      <t>Superación del máximo de retribución anual con cargo a contratos y/o cursos del artículo 83 de la LOU.</t>
    </r>
    <r>
      <rPr>
        <b/>
        <sz val="9"/>
        <rFont val="Calibri"/>
        <family val="2"/>
        <scheme val="minor"/>
      </rPr>
      <t xml:space="preserve">
</t>
    </r>
    <r>
      <rPr>
        <sz val="9"/>
        <rFont val="Calibri"/>
        <family val="2"/>
        <scheme val="minor"/>
      </rPr>
      <t>RD 1930/1984, modificado por el RD 1450/1989: “La cantidad percibida anualmente por un Profesor universitario con cargo a los contratos a que se refiere el presente Real Decreto no podrá exceder del resultado de incrementar en el 50 por 100 la retribución anual que pudiera corresponder a la máxima categoría docente-académica en régimen de dedicación a tiempo completo por todos los conceptos retributivos previstos en el Real Decreto 1086/1989, de 28 de agosto, sobre retribuciones del profesorado universitario."</t>
    </r>
  </si>
  <si>
    <r>
      <rPr>
        <b/>
        <i/>
        <sz val="9"/>
        <rFont val="Calibri"/>
        <family val="2"/>
        <scheme val="minor"/>
      </rPr>
      <t>Inadecuada concesión y/o percepción de gratificaciones por servicios extraordinarios</t>
    </r>
    <r>
      <rPr>
        <sz val="9"/>
        <rFont val="Calibri"/>
        <family val="2"/>
        <scheme val="minor"/>
      </rPr>
      <t xml:space="preserve">
Ley 30/1984, de 2 de agosto, de medidas para la reforma de la Función Pública, en su artº 23.3.d: "Las gratificaciones por servicios extraordinarios, fuera de la jornada normal, que en ningún caso podrán ser fijas en su cuantía y periódicas en su devengo"</t>
    </r>
  </si>
  <si>
    <r>
      <rPr>
        <b/>
        <i/>
        <sz val="9"/>
        <rFont val="Calibri"/>
        <family val="2"/>
        <scheme val="minor"/>
      </rPr>
      <t>Superación del máximo de retribución mensual con cargo a proyecto, contrato de investigación o curso.</t>
    </r>
    <r>
      <rPr>
        <sz val="9"/>
        <rFont val="Calibri"/>
        <family val="2"/>
        <scheme val="minor"/>
      </rPr>
      <t xml:space="preserve">  
(Ley 53/1984, de 26 de diciembre, de Incompatibilidades del personal al servicio de las Administraciones Públicas y Presupuesto de la UAL: "La  retribución mensual  (incluida la cotización adicional a la Seguridad Social), con cargo al proyecto, contrato de investigación o cursos de especialización o similares, no podrá superar los siguientes porcentajes establecidos sobre sus retribuciones íntegras mensuales: P.A.S. del Grupo A o Grupo I    30%  P.A.S. del Grupo B o Grupo II    35%  P.A.S. del Grupo C o D o Grupo III al V  40% ")</t>
    </r>
  </si>
  <si>
    <r>
      <rPr>
        <b/>
        <i/>
        <sz val="9"/>
        <rFont val="Calibri"/>
        <family val="2"/>
        <scheme val="minor"/>
      </rPr>
      <t>Incumplimiento de la Ley de Incompatibilidades</t>
    </r>
    <r>
      <rPr>
        <sz val="9"/>
        <rFont val="Calibri"/>
        <family val="2"/>
        <scheme val="minor"/>
      </rPr>
      <t xml:space="preserve">
Ley 53/1984, de 26 de diciembre, de Incompatibilidades del personal al servicio de las Administraciones Públicas</t>
    </r>
  </si>
  <si>
    <r>
      <rPr>
        <b/>
        <i/>
        <sz val="9"/>
        <rFont val="Calibri"/>
        <family val="2"/>
        <scheme val="minor"/>
      </rPr>
      <t>Incumplimiento del principio de publicidad en el acceso al empleo público</t>
    </r>
    <r>
      <rPr>
        <sz val="9"/>
        <rFont val="Calibri"/>
        <family val="2"/>
        <scheme val="minor"/>
      </rPr>
      <t xml:space="preserve">
Real Decreto Legislativo 5/2015, de 30 de octubre, por el que se aprueba el texto refundido de la Ley del Estatuto Básico del Empleado Público (artº 55)</t>
    </r>
  </si>
  <si>
    <r>
      <rPr>
        <b/>
        <i/>
        <sz val="9"/>
        <rFont val="Calibri"/>
        <family val="2"/>
        <scheme val="minor"/>
      </rPr>
      <t>Obsolescencia legal y/o tecnológica</t>
    </r>
    <r>
      <rPr>
        <b/>
        <sz val="9"/>
        <rFont val="Calibri"/>
        <family val="2"/>
        <scheme val="minor"/>
      </rPr>
      <t xml:space="preserve">
</t>
    </r>
    <r>
      <rPr>
        <sz val="9"/>
        <rFont val="Calibri"/>
        <family val="2"/>
        <scheme val="minor"/>
      </rPr>
      <t>Desconocimiento del marco normativo aplicable y/o de las herramientas de gestión</t>
    </r>
  </si>
  <si>
    <r>
      <rPr>
        <sz val="9"/>
        <rFont val="Calibri"/>
        <family val="2"/>
      </rPr>
      <t xml:space="preserve">• </t>
    </r>
    <r>
      <rPr>
        <sz val="9"/>
        <rFont val="Calibri"/>
        <family val="2"/>
        <scheme val="minor"/>
      </rPr>
      <t>Formación y actualización del personal</t>
    </r>
  </si>
  <si>
    <r>
      <rPr>
        <sz val="9"/>
        <rFont val="Calibri"/>
        <family val="2"/>
      </rPr>
      <t xml:space="preserve">• </t>
    </r>
    <r>
      <rPr>
        <sz val="9"/>
        <rFont val="Calibri"/>
        <family val="2"/>
        <scheme val="minor"/>
      </rPr>
      <t xml:space="preserve">Publicación de los miembros de los tribunales.
</t>
    </r>
    <r>
      <rPr>
        <sz val="9"/>
        <rFont val="Calibri"/>
        <family val="2"/>
      </rPr>
      <t xml:space="preserve">• </t>
    </r>
    <r>
      <rPr>
        <sz val="9"/>
        <rFont val="Calibri"/>
        <family val="2"/>
        <scheme val="minor"/>
      </rPr>
      <t xml:space="preserve">Publicación de los baremos en las normativas o en las convocatorias.
</t>
    </r>
    <r>
      <rPr>
        <sz val="9"/>
        <rFont val="Calibri"/>
        <family val="2"/>
      </rPr>
      <t xml:space="preserve">• </t>
    </r>
    <r>
      <rPr>
        <sz val="9"/>
        <rFont val="Calibri"/>
        <family val="2"/>
        <scheme val="minor"/>
      </rPr>
      <t xml:space="preserve">Corrección de exámenes por lector óptico en el PAS
</t>
    </r>
    <r>
      <rPr>
        <sz val="9"/>
        <rFont val="Calibri"/>
        <family val="2"/>
      </rPr>
      <t xml:space="preserve">• </t>
    </r>
    <r>
      <rPr>
        <sz val="9"/>
        <rFont val="Calibri"/>
        <family val="2"/>
        <scheme val="minor"/>
      </rPr>
      <t xml:space="preserve">Reglamento de Provisión de Puestos de Trabajo del PAS
</t>
    </r>
    <r>
      <rPr>
        <sz val="9"/>
        <rFont val="Calibri"/>
        <family val="2"/>
      </rPr>
      <t>•</t>
    </r>
    <r>
      <rPr>
        <sz val="9"/>
        <rFont val="Calibri"/>
        <family val="2"/>
        <scheme val="minor"/>
      </rPr>
      <t xml:space="preserve"> Muestreo en la fiscalización de la documentación del Tribunal por parte del SGRRHH</t>
    </r>
  </si>
  <si>
    <r>
      <rPr>
        <sz val="9"/>
        <rFont val="Calibri"/>
        <family val="2"/>
      </rPr>
      <t>•</t>
    </r>
    <r>
      <rPr>
        <sz val="9"/>
        <rFont val="Calibri"/>
        <family val="2"/>
        <scheme val="minor"/>
      </rPr>
      <t xml:space="preserve"> RESOLUCIÓN de 20 de julio de 1995, de la Comisión Gestora de la Universidad de Almería, por la que se regula el procedimiento para la autorización o reconocimiento de compatibilidad con actividad pública o privada del personal al servicio de la Universidad de Almería.
</t>
    </r>
    <r>
      <rPr>
        <sz val="9"/>
        <rFont val="Calibri"/>
        <family val="2"/>
      </rPr>
      <t>•</t>
    </r>
    <r>
      <rPr>
        <sz val="9"/>
        <rFont val="Calibri"/>
        <family val="2"/>
        <scheme val="minor"/>
      </rPr>
      <t xml:space="preserve"> Publicación de las compatibilidades concedidas en la web de transparencia 
</t>
    </r>
    <r>
      <rPr>
        <sz val="9"/>
        <rFont val="Calibri"/>
        <family val="2"/>
      </rPr>
      <t>•</t>
    </r>
    <r>
      <rPr>
        <sz val="9"/>
        <rFont val="Calibri"/>
        <family val="2"/>
        <scheme val="minor"/>
      </rPr>
      <t xml:space="preserve"> Declaración de no estar afectado de incompatibilidad, previa a la relación laboral</t>
    </r>
  </si>
  <si>
    <r>
      <rPr>
        <sz val="9"/>
        <rFont val="Calibri"/>
        <family val="2"/>
      </rPr>
      <t>•</t>
    </r>
    <r>
      <rPr>
        <sz val="9"/>
        <rFont val="Calibri"/>
        <family val="2"/>
        <scheme val="minor"/>
      </rPr>
      <t xml:space="preserve"> Comprobación en UXXI de las retribuciones percibidas acumuladas durante el ejercicio para no superar los límites establecidos en la norma .
</t>
    </r>
    <r>
      <rPr>
        <sz val="9"/>
        <rFont val="Calibri"/>
        <family val="2"/>
      </rPr>
      <t>•</t>
    </r>
    <r>
      <rPr>
        <sz val="9"/>
        <rFont val="Calibri"/>
        <family val="2"/>
        <scheme val="minor"/>
      </rPr>
      <t xml:space="preserve"> Fiscalización previa pagos puntuales por la Unidad de Control Interno</t>
    </r>
  </si>
  <si>
    <r>
      <rPr>
        <sz val="9"/>
        <rFont val="Calibri"/>
        <family val="2"/>
      </rPr>
      <t>•</t>
    </r>
    <r>
      <rPr>
        <sz val="9"/>
        <rFont val="Calibri"/>
        <family val="2"/>
        <scheme val="minor"/>
      </rPr>
      <t xml:space="preserve"> Comprobación en UXXI de las retribuciones percibidas acumuladas durante el ejercicio para no superar los límites establecidos en la norma .
</t>
    </r>
    <r>
      <rPr>
        <sz val="9"/>
        <rFont val="Calibri"/>
        <family val="2"/>
      </rPr>
      <t>•</t>
    </r>
    <r>
      <rPr>
        <sz val="9"/>
        <rFont val="Calibri"/>
        <family val="2"/>
        <scheme val="minor"/>
      </rPr>
      <t xml:space="preserve"> Fiscalización previa de los pagos puntuales por la Unidad de Control Interno</t>
    </r>
  </si>
  <si>
    <t>CGE. 1.2</t>
  </si>
  <si>
    <t>CGE. 1.9</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</si>
  <si>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cuando proceda,  y medidas dirigidas a garantizar su cumplimiento.
</t>
  </si>
  <si>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cumplimiento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</si>
  <si>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 El importe total pagado al contratista supera el valor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</si>
  <si>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r>
      <t>Adecuado cumplimiento del</t>
    </r>
    <r>
      <rPr>
        <b/>
        <i/>
        <sz val="9"/>
        <rFont val="Calibri"/>
        <family val="2"/>
      </rPr>
      <t xml:space="preserve"> Decreto 5/2017 de 16 de enero de la Junta de Andalucía sobre la  morosidad en las operaciones comerciales.</t>
    </r>
  </si>
  <si>
    <t>Establecer medidas correctoras para el necesario cumplimiento de los plazos pudiendo devenir en la no obstentación del cargo de responsable del centro de gasto.</t>
  </si>
  <si>
    <t>Evitar la prescripción de los derechos pendientes de cobro</t>
  </si>
  <si>
    <t xml:space="preserve">Efectuar las actuaciones que impidan la prescripción del ingreso, exigiéndose en su caso, por la vía judicial. 
Remisión al inicio de cada ejercicio  a Gerencia y Unidad de Control Interno de las facturas no cobradas cuya deuda sea superior a 1 año.
</t>
  </si>
  <si>
    <t>Ausencia de fiscalización por parte de la Unidad de Control Interno en las solicitudes de  avales o créditos que pueda repercutir en los fondos de la Universidad.</t>
  </si>
  <si>
    <t xml:space="preserve">Revisión de los datos aportados por los sistemas de información paralelos, previo al cierre contable del ejercicio. </t>
  </si>
  <si>
    <r>
      <rPr>
        <b/>
        <i/>
        <sz val="9"/>
        <rFont val="Calibri"/>
        <family val="2"/>
        <scheme val="minor"/>
      </rPr>
      <t>Incumplimiento de los principios imparcialidad y profesionalidad de los miembros de los órganos de valoración y selección de personal</t>
    </r>
    <r>
      <rPr>
        <sz val="9"/>
        <rFont val="Calibri"/>
        <family val="2"/>
        <scheme val="minor"/>
      </rPr>
      <t xml:space="preserve">
Real Decreto Legislativo 5/2015, de 30 de octubre, por el que se aprueba el texto refundido de la Ley del Estatuto Básico del Empleado Público (artº 55)</t>
    </r>
  </si>
  <si>
    <t>AAEE5</t>
  </si>
  <si>
    <t>AAEE8</t>
  </si>
  <si>
    <t>Realización de un inventario físico anual al cierre del ejercicio/inventarios parciales por edificio, p. ej.</t>
  </si>
  <si>
    <t>AAEE9</t>
  </si>
  <si>
    <t>CGE.1.11</t>
  </si>
  <si>
    <r>
      <rPr>
        <b/>
        <i/>
        <sz val="9"/>
        <rFont val="Calibri"/>
        <family val="2"/>
        <scheme val="minor"/>
      </rPr>
      <t xml:space="preserve">Inadecuada aplicación del procedimiento de concesión de subvenciones
- </t>
    </r>
    <r>
      <rPr>
        <i/>
        <sz val="9"/>
        <rFont val="Calibri"/>
        <family val="2"/>
        <scheme val="minor"/>
      </rPr>
      <t>Omitir la fiscalización previa de la convocatoria de referencia, en aquellos casos en que es necesario comprobar su adecaución a la legislación vigente</t>
    </r>
    <r>
      <rPr>
        <b/>
        <i/>
        <sz val="9"/>
        <rFont val="Calibri"/>
        <family val="2"/>
        <scheme val="minor"/>
      </rPr>
      <t xml:space="preserve">.
 - </t>
    </r>
    <r>
      <rPr>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t>
    </r>
  </si>
  <si>
    <t xml:space="preserve">● Verificar la publicación de las bases reguladoras y convocatoria de forma que se garantice la máxima difusión.
● Verificar que se cumple lo estipulado en  la Ley General de Subvenciones en relación a los deberes de publicación e información de las convocatorias.
</t>
  </si>
  <si>
    <t>● Remisión de las convocatrias y documentación necesaria al órgano competente de control interno.</t>
  </si>
  <si>
    <t>Intervención</t>
  </si>
  <si>
    <r>
      <rPr>
        <b/>
        <sz val="9"/>
        <rFont val="Calibri"/>
        <family val="2"/>
        <scheme val="minor"/>
      </rPr>
      <t>Trato discriminatorio en la selección de solicitantes</t>
    </r>
    <r>
      <rPr>
        <sz val="9"/>
        <rFont val="Calibri"/>
        <family val="2"/>
        <scheme val="minor"/>
      </rPr>
      <t>. No se garantiza un procedimiento objetivo de selección de participantes y se limita el acceso en términos de igualdad para todos los potenciales beneficiarios. Incumplimiento de los principios de objetividad, igualdad y no discriminación en la selección de beneficiarios.</t>
    </r>
  </si>
  <si>
    <r>
      <rPr>
        <b/>
        <sz val="9"/>
        <rFont val="Calibri"/>
        <family val="2"/>
        <scheme val="minor"/>
      </rPr>
      <t>Conflictos de interés</t>
    </r>
    <r>
      <rPr>
        <sz val="9"/>
        <rFont val="Calibri"/>
        <family val="2"/>
        <scheme val="minor"/>
      </rPr>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r>
  </si>
  <si>
    <r>
      <rPr>
        <b/>
        <sz val="9"/>
        <rFont val="Calibri"/>
        <family val="2"/>
        <scheme val="minor"/>
      </rPr>
      <t>Desviación del objeto de subvención</t>
    </r>
    <r>
      <rPr>
        <sz val="9"/>
        <rFont val="Calibri"/>
        <family val="2"/>
        <scheme val="minor"/>
      </rPr>
      <t>. Los fondos recibidos se aplican a fines distintos para los que la subvención o ayuda fue concedida o no han sido ejecutados</t>
    </r>
  </si>
  <si>
    <r>
      <rPr>
        <b/>
        <sz val="9"/>
        <rFont val="Calibri"/>
        <family val="2"/>
        <scheme val="minor"/>
      </rPr>
      <t>Doble financiación</t>
    </r>
    <r>
      <rPr>
        <sz val="9"/>
        <rFont val="Calibri"/>
        <family val="2"/>
        <scheme val="minor"/>
      </rPr>
      <t>. Incumplimiento de la prohibición de doble financiación.</t>
    </r>
  </si>
  <si>
    <r>
      <rPr>
        <b/>
        <sz val="9"/>
        <rFont val="Calibri"/>
        <family val="2"/>
        <scheme val="minor"/>
      </rPr>
      <t>Incumplimiento de las obligaciones en materia de información, comunicación y publicidad</t>
    </r>
    <r>
      <rPr>
        <sz val="9"/>
        <rFont val="Calibri"/>
        <family val="2"/>
        <scheme val="minor"/>
      </rPr>
      <t>. No se cumple lo estipulado en la normativa regional, nacional o europea respecto a las obligaciones de información y publicidad.</t>
    </r>
  </si>
  <si>
    <r>
      <rPr>
        <b/>
        <sz val="9"/>
        <rFont val="Calibri"/>
        <family val="2"/>
        <scheme val="minor"/>
      </rPr>
      <t>Pérdida pista de auditoría</t>
    </r>
    <r>
      <rPr>
        <sz val="9"/>
        <rFont val="Calibri"/>
        <family val="2"/>
        <scheme val="minor"/>
      </rPr>
      <t>. No se garantiza la conservación de toda la documentación y registros contables para disponer de una pista de auditoría adecuada</t>
    </r>
  </si>
  <si>
    <r>
      <rPr>
        <b/>
        <sz val="9"/>
        <rFont val="Calibri"/>
        <family val="2"/>
        <scheme val="minor"/>
      </rPr>
      <t>Plazos</t>
    </r>
    <r>
      <rPr>
        <sz val="9"/>
        <rFont val="Calibri"/>
        <family val="2"/>
        <scheme val="minor"/>
      </rPr>
      <t>. No se han respetado los plazos establecidos en las Bases Reguladoras y convocatoria para la presentación de solicitudes o para la justificación de las ayudas.</t>
    </r>
  </si>
  <si>
    <r>
      <rPr>
        <b/>
        <sz val="9"/>
        <rFont val="Calibri"/>
        <family val="2"/>
        <scheme val="minor"/>
      </rPr>
      <t>Control del gasto y de la actividad subvencionada</t>
    </r>
    <r>
      <rPr>
        <sz val="9"/>
        <rFont val="Calibri"/>
        <family val="2"/>
        <scheme val="minor"/>
      </rPr>
      <t>. Riesgo de insuficiencia de las memorias justificativas del gasto subvencionado</t>
    </r>
  </si>
  <si>
    <t>S.C.11.1</t>
  </si>
  <si>
    <t>Sistematización en los sistemas informáticos (UXXI_RRHH) que garantice que no se perciben retribuciones superiores a las establecidas en norma</t>
  </si>
  <si>
    <t>Inspección de Servicios/RRHH</t>
  </si>
  <si>
    <r>
      <rPr>
        <sz val="9"/>
        <rFont val="Calibri"/>
        <family val="2"/>
      </rPr>
      <t>•</t>
    </r>
    <r>
      <rPr>
        <sz val="9"/>
        <rFont val="Calibri"/>
        <family val="2"/>
        <scheme val="minor"/>
      </rPr>
      <t xml:space="preserve"> Publicidad de convocatorias en Boletines Oficiales de forma mayoritaria
</t>
    </r>
    <r>
      <rPr>
        <sz val="9"/>
        <rFont val="Calibri"/>
        <family val="2"/>
      </rPr>
      <t xml:space="preserve">• </t>
    </r>
    <r>
      <rPr>
        <sz val="9"/>
        <rFont val="Calibri"/>
        <family val="2"/>
        <scheme val="minor"/>
      </rPr>
      <t>Publicidad de convocatorias en tablones físicos, web del SGRRHH y email</t>
    </r>
  </si>
  <si>
    <t>1. Por método de gestión: hoja 1.Resumen Contratación (C  ) (Hojas CR1-CR11: riesgos y controles del área de  contratación); Hoja 2. Subvenciones (S);  Hoja 3. Gestión Económica; 
Hoja 4. Recursos Humanos</t>
  </si>
  <si>
    <r>
      <t>Nivel de riesgo de cada uno de los riesgos predefinidos en la herramienta y de los indicadores asociados a ellos, calculado teniendo en cuenta el efecto de los controles previstos por la entidad para redu</t>
    </r>
    <r>
      <rPr>
        <sz val="10"/>
        <rFont val="Calibri"/>
        <family val="2"/>
      </rPr>
      <t>cir el riesgo neto.</t>
    </r>
  </si>
  <si>
    <r>
      <t xml:space="preserve">El equipo de evaluación debe de definir el </t>
    </r>
    <r>
      <rPr>
        <b/>
        <sz val="10"/>
        <color theme="1"/>
        <rFont val="Calibri"/>
        <family val="2"/>
        <scheme val="minor"/>
      </rPr>
      <t>IMPACTO</t>
    </r>
    <r>
      <rPr>
        <sz val="10"/>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</si>
  <si>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0"/>
        <color theme="1"/>
        <rFont val="Calibri"/>
        <family val="2"/>
        <scheme val="minor"/>
      </rPr>
      <t>PROBABILIDAD</t>
    </r>
    <r>
      <rPr>
        <sz val="10"/>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</si>
  <si>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0"/>
        <color theme="1"/>
        <rFont val="Calibri"/>
        <family val="2"/>
        <scheme val="minor"/>
      </rPr>
      <t>RIESGO BRUTO</t>
    </r>
    <r>
      <rPr>
        <sz val="10"/>
        <color theme="1"/>
        <rFont val="Calibri"/>
        <family val="2"/>
        <scheme val="minor"/>
      </rPr>
      <t xml:space="preserve"> de cada una de los indicadores de riesgo y el </t>
    </r>
    <r>
      <rPr>
        <b/>
        <sz val="10"/>
        <color theme="1"/>
        <rFont val="Calibri"/>
        <family val="2"/>
        <scheme val="minor"/>
      </rPr>
      <t>coeficiente total del RIESGO BRUTO</t>
    </r>
    <r>
      <rPr>
        <sz val="10"/>
        <color theme="1"/>
        <rFont val="Calibri"/>
        <family val="2"/>
        <scheme val="minor"/>
      </rPr>
      <t xml:space="preserve"> de cada uno de los riesgos predefinidos (calculado como promedio de los riesgos brutos de los distintos indicadores de riesgo).</t>
    </r>
  </si>
  <si>
    <r>
      <t xml:space="preserve">Para los distintos controles asociados a cada una de los indicadores de riesgo que aparecen predefinidos, el equipo de evaluación deberá indicar si </t>
    </r>
    <r>
      <rPr>
        <b/>
        <sz val="10"/>
        <color theme="1"/>
        <rFont val="Calibri"/>
        <family val="2"/>
        <scheme val="minor"/>
      </rPr>
      <t>existe constancia de la implementación de estos controles</t>
    </r>
    <r>
      <rPr>
        <sz val="10"/>
        <color theme="1"/>
        <rFont val="Calibri"/>
        <family val="2"/>
        <scheme val="minor"/>
      </rPr>
      <t xml:space="preserve">  (eligiendo entre "Sí" o "No" en el menú desplegable) e indicando el </t>
    </r>
    <r>
      <rPr>
        <b/>
        <sz val="10"/>
        <color theme="1"/>
        <rFont val="Calibri"/>
        <family val="2"/>
        <scheme val="minor"/>
      </rPr>
      <t>grado de confianza que le merece la eficacia de este control</t>
    </r>
    <r>
      <rPr>
        <sz val="10"/>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</si>
  <si>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r>
      <t xml:space="preserve">A partir de las valoraciones efectuadas, la herramienta de evaluación de riesgo calculará automáticamente el resultado del </t>
    </r>
    <r>
      <rPr>
        <b/>
        <sz val="10"/>
        <color theme="1"/>
        <rFont val="Calibri"/>
        <family val="2"/>
        <scheme val="minor"/>
      </rPr>
      <t>RIESGO NETO</t>
    </r>
    <r>
      <rPr>
        <sz val="10"/>
        <color theme="1"/>
        <rFont val="Calibri"/>
        <family val="2"/>
        <scheme val="minor"/>
      </rPr>
      <t xml:space="preserve"> de cada uno de los indicadores de riesgo y el </t>
    </r>
    <r>
      <rPr>
        <b/>
        <sz val="10"/>
        <color theme="1"/>
        <rFont val="Calibri"/>
        <family val="2"/>
        <scheme val="minor"/>
      </rPr>
      <t>coeficiente total del RIESGO NETO</t>
    </r>
    <r>
      <rPr>
        <sz val="10"/>
        <color theme="1"/>
        <rFont val="Calibri"/>
        <family val="2"/>
        <scheme val="minor"/>
      </rPr>
      <t xml:space="preserve"> de cada uno de los riesgos predefinidos (calculado como promedio de los riesgos netos de los distintos indicadores de riesgo).</t>
    </r>
  </si>
  <si>
    <r>
      <t xml:space="preserve">En el caso de que el riesgo neto deba reducirse o si no hay controles o el nivel de confianza es bajo, el equipo evaluador deberá indicar cuál va a ser su </t>
    </r>
    <r>
      <rPr>
        <b/>
        <sz val="10"/>
        <color theme="1"/>
        <rFont val="Calibri"/>
        <family val="2"/>
        <scheme val="minor"/>
      </rPr>
      <t>Plan de Acción</t>
    </r>
    <r>
      <rPr>
        <sz val="10"/>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</si>
  <si>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0"/>
        <color theme="1"/>
        <rFont val="Calibri"/>
        <family val="2"/>
        <scheme val="minor"/>
      </rPr>
      <t>RIESGO OBJETIVO</t>
    </r>
    <r>
      <rPr>
        <sz val="10"/>
        <color theme="1"/>
        <rFont val="Calibri"/>
        <family val="2"/>
        <scheme val="minor"/>
      </rPr>
      <t xml:space="preserve"> de cada uno de los indicadores de riesgo y el </t>
    </r>
    <r>
      <rPr>
        <b/>
        <sz val="10"/>
        <color theme="1"/>
        <rFont val="Calibri"/>
        <family val="2"/>
        <scheme val="minor"/>
      </rPr>
      <t>coeficiente total del RIESGO OBJETIVO</t>
    </r>
    <r>
      <rPr>
        <sz val="10"/>
        <color theme="1"/>
        <rFont val="Calibri"/>
        <family val="2"/>
        <scheme val="minor"/>
      </rPr>
      <t xml:space="preserve"> de cada uno de los riesgos predefinidos (calculado como promedio de los riesgos netos de los distintos indicadores de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</si>
</sst>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sz val="14"/>
      <color theme="1"/>
      <name val="Calibri"/>
      <family val="2"/>
      <scheme val="minor"/>
    </font>
    <font>
      <sz val="11"/>
      <name val="Calibri"/>
      <family val="2"/>
      <scheme val="minor"/>
    </font>
    <font>
      <sz val="11"/>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i/>
      <sz val="9"/>
      <name val="Calibri"/>
      <family val="2"/>
      <scheme val="minor"/>
    </font>
    <font>
      <b/>
      <sz val="12"/>
      <color theme="1"/>
      <name val="Calibri"/>
      <family val="2"/>
      <scheme val="minor"/>
    </font>
    <font>
      <b/>
      <u/>
      <sz val="12"/>
      <color theme="1"/>
      <name val="Calibri"/>
      <family val="2"/>
      <scheme val="minor"/>
    </font>
    <font>
      <sz val="10"/>
      <color theme="1"/>
      <name val="Calibri"/>
      <family val="2"/>
      <scheme val="minor"/>
    </font>
    <font>
      <b/>
      <sz val="9"/>
      <color rgb="FFFF0000"/>
      <name val="Calibri"/>
      <family val="2"/>
      <scheme val="minor"/>
    </font>
    <font>
      <b/>
      <sz val="9"/>
      <color rgb="FF000000"/>
      <name val="Calibri"/>
      <family val="2"/>
    </font>
    <font>
      <sz val="11"/>
      <color rgb="FF000000"/>
      <name val="Calibri"/>
      <family val="2"/>
    </font>
    <font>
      <sz val="9"/>
      <color rgb="FF000000"/>
      <name val="Calibri"/>
      <family val="2"/>
    </font>
    <font>
      <b/>
      <sz val="9"/>
      <name val="Calibri"/>
      <family val="2"/>
    </font>
    <font>
      <sz val="9"/>
      <name val="Calibri"/>
      <family val="2"/>
    </font>
    <font>
      <sz val="11"/>
      <color rgb="FFFF0000"/>
      <name val="Calibri"/>
      <family val="2"/>
      <scheme val="minor"/>
    </font>
    <font>
      <sz val="9"/>
      <color rgb="FFFF0000"/>
      <name val="Calibri"/>
      <family val="2"/>
      <scheme val="minor"/>
    </font>
    <font>
      <sz val="11"/>
      <color theme="0"/>
      <name val="Calibri"/>
      <family val="2"/>
      <scheme val="minor"/>
    </font>
    <font>
      <sz val="11"/>
      <color theme="1"/>
      <name val="Calibri"/>
      <family val="2"/>
    </font>
    <font>
      <sz val="11"/>
      <color rgb="FFFF0000"/>
      <name val="Calibri"/>
      <family val="2"/>
    </font>
    <font>
      <b/>
      <i/>
      <sz val="9"/>
      <name val="Calibri"/>
      <family val="2"/>
    </font>
    <font>
      <b/>
      <i/>
      <sz val="9"/>
      <color rgb="FF000000"/>
      <name val="Calibri"/>
      <family val="2"/>
    </font>
    <font>
      <sz val="11"/>
      <color rgb="FF000000"/>
      <name val="Calibri"/>
      <family val="2"/>
      <scheme val="minor"/>
    </font>
    <font>
      <b/>
      <sz val="9"/>
      <color rgb="FF000000"/>
      <name val="Calibri"/>
      <family val="2"/>
      <scheme val="minor"/>
    </font>
    <font>
      <sz val="9"/>
      <color rgb="FF000000"/>
      <name val="Calibri"/>
      <family val="2"/>
      <scheme val="minor"/>
    </font>
    <font>
      <b/>
      <sz val="9"/>
      <color theme="0"/>
      <name val="Calibri"/>
      <family val="2"/>
    </font>
    <font>
      <b/>
      <sz val="10"/>
      <color theme="0"/>
      <name val="Calibri"/>
      <family val="2"/>
      <scheme val="minor"/>
    </font>
    <font>
      <b/>
      <sz val="10"/>
      <color rgb="FFFF0000"/>
      <name val="Calibri"/>
      <family val="2"/>
      <scheme val="minor"/>
    </font>
    <font>
      <b/>
      <u/>
      <sz val="10"/>
      <color theme="1"/>
      <name val="Calibri"/>
      <family val="2"/>
      <scheme val="minor"/>
    </font>
    <font>
      <sz val="10"/>
      <name val="Calibri"/>
      <family val="2"/>
      <scheme val="minor"/>
    </font>
    <font>
      <b/>
      <i/>
      <sz val="10"/>
      <color theme="1"/>
      <name val="Calibri"/>
      <family val="2"/>
      <scheme val="minor"/>
    </font>
    <font>
      <b/>
      <sz val="10"/>
      <color theme="1"/>
      <name val="Calibri"/>
      <family val="2"/>
      <scheme val="minor"/>
    </font>
    <font>
      <b/>
      <i/>
      <sz val="10"/>
      <color theme="4" tint="-0.249977111117893"/>
      <name val="Calibri"/>
      <family val="2"/>
      <scheme val="minor"/>
    </font>
    <font>
      <sz val="10"/>
      <name val="Calibri"/>
      <family val="2"/>
    </font>
    <font>
      <i/>
      <sz val="10"/>
      <color theme="1"/>
      <name val="Calibri"/>
      <family val="2"/>
      <scheme val="minor"/>
    </font>
    <font>
      <sz val="10"/>
      <color indexed="8"/>
      <name val="Calibri"/>
      <family val="2"/>
    </font>
  </fonts>
  <fills count="3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BFBFBF"/>
        <bgColor rgb="FFBFBFBF"/>
      </patternFill>
    </fill>
    <fill>
      <patternFill patternType="solid">
        <fgColor rgb="FF8EAADB"/>
        <bgColor rgb="FF8EAADB"/>
      </patternFill>
    </fill>
    <fill>
      <patternFill patternType="solid">
        <fgColor rgb="FFF2F2F2"/>
        <bgColor rgb="FFF2F2F2"/>
      </patternFill>
    </fill>
    <fill>
      <patternFill patternType="solid">
        <fgColor rgb="FFDEEAF6"/>
        <bgColor rgb="FFDEEAF6"/>
      </patternFill>
    </fill>
    <fill>
      <patternFill patternType="solid">
        <fgColor rgb="FFD9E2F3"/>
        <bgColor rgb="FFD9E2F3"/>
      </patternFill>
    </fill>
    <fill>
      <patternFill patternType="solid">
        <fgColor rgb="FFBFBFBF"/>
        <bgColor rgb="FF000000"/>
      </patternFill>
    </fill>
    <fill>
      <patternFill patternType="solid">
        <fgColor rgb="FF8EA9DB"/>
        <bgColor rgb="FF000000"/>
      </patternFill>
    </fill>
    <fill>
      <patternFill patternType="solid">
        <fgColor rgb="FFF2F2F2"/>
        <bgColor rgb="FF000000"/>
      </patternFill>
    </fill>
    <fill>
      <patternFill patternType="solid">
        <fgColor rgb="FFDDEBF7"/>
        <bgColor rgb="FF000000"/>
      </patternFill>
    </fill>
    <fill>
      <patternFill patternType="solid">
        <fgColor rgb="FFD9E1F2"/>
        <bgColor rgb="FF000000"/>
      </patternFill>
    </fill>
    <fill>
      <patternFill patternType="solid">
        <fgColor rgb="FFD9D9D9"/>
        <bgColor rgb="FF000000"/>
      </patternFill>
    </fill>
    <fill>
      <patternFill patternType="solid">
        <fgColor rgb="FFC6EFCE"/>
        <bgColor rgb="FF000000"/>
      </patternFill>
    </fill>
    <fill>
      <patternFill patternType="solid">
        <fgColor rgb="FF92D050"/>
        <bgColor rgb="FF000000"/>
      </patternFill>
    </fill>
    <fill>
      <patternFill patternType="solid">
        <fgColor rgb="FF92D050"/>
        <bgColor indexed="64"/>
      </patternFill>
    </fill>
    <fill>
      <patternFill patternType="solid">
        <fgColor theme="2" tint="-9.9978637043366805E-2"/>
        <bgColor indexed="64"/>
      </patternFill>
    </fill>
    <fill>
      <patternFill patternType="solid">
        <fgColor rgb="FFF4B084"/>
        <bgColor rgb="FF000000"/>
      </patternFill>
    </fill>
    <fill>
      <patternFill patternType="solid">
        <fgColor rgb="FFFF9999"/>
        <bgColor indexed="64"/>
      </patternFill>
    </fill>
    <fill>
      <patternFill patternType="solid">
        <fgColor theme="0"/>
        <bgColor rgb="FF000000"/>
      </patternFill>
    </fill>
    <fill>
      <patternFill patternType="solid">
        <fgColor theme="0"/>
        <bgColor rgb="FFF2F2F2"/>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style="thick">
        <color rgb="FF548235"/>
      </left>
      <right/>
      <top style="thick">
        <color rgb="FF548235"/>
      </top>
      <bottom style="thick">
        <color rgb="FF548235"/>
      </bottom>
      <diagonal/>
    </border>
    <border>
      <left style="thick">
        <color rgb="FF548235"/>
      </left>
      <right style="thick">
        <color rgb="FF548235"/>
      </right>
      <top style="thick">
        <color rgb="FF548235"/>
      </top>
      <bottom style="thick">
        <color rgb="FF548235"/>
      </bottom>
      <diagonal/>
    </border>
    <border>
      <left style="thin">
        <color auto="1"/>
      </left>
      <right style="thin">
        <color rgb="FF000000"/>
      </right>
      <top style="thin">
        <color auto="1"/>
      </top>
      <bottom style="thin">
        <color indexed="64"/>
      </bottom>
      <diagonal/>
    </border>
  </borders>
  <cellStyleXfs count="3">
    <xf numFmtId="0" fontId="0" fillId="0" borderId="0"/>
    <xf numFmtId="0" fontId="5" fillId="0" borderId="0"/>
    <xf numFmtId="0" fontId="19" fillId="0" borderId="0" applyNumberFormat="0" applyFill="0" applyBorder="0" applyAlignment="0" applyProtection="0"/>
  </cellStyleXfs>
  <cellXfs count="258">
    <xf numFmtId="0" fontId="0" fillId="0" borderId="0" xfId="0"/>
    <xf numFmtId="0" fontId="1" fillId="0" borderId="0" xfId="0" applyFont="1" applyProtection="1"/>
    <xf numFmtId="0" fontId="0" fillId="0" borderId="0" xfId="0" applyProtection="1"/>
    <xf numFmtId="0" fontId="4" fillId="0" borderId="0" xfId="1" applyFont="1" applyAlignment="1">
      <alignment wrapText="1"/>
    </xf>
    <xf numFmtId="0" fontId="4" fillId="0" borderId="0" xfId="1" applyFont="1" applyFill="1" applyAlignment="1">
      <alignment wrapText="1"/>
    </xf>
    <xf numFmtId="0" fontId="4" fillId="0" borderId="0" xfId="1" applyFont="1"/>
    <xf numFmtId="0" fontId="5" fillId="0" borderId="0" xfId="1"/>
    <xf numFmtId="0" fontId="8" fillId="0" borderId="0" xfId="1" applyFont="1" applyAlignment="1">
      <alignment wrapText="1"/>
    </xf>
    <xf numFmtId="0" fontId="9" fillId="0" borderId="0" xfId="1" applyFont="1" applyAlignment="1">
      <alignment wrapText="1"/>
    </xf>
    <xf numFmtId="0" fontId="6" fillId="0" borderId="0" xfId="1" applyFont="1" applyFill="1" applyAlignment="1">
      <alignment wrapText="1"/>
    </xf>
    <xf numFmtId="0" fontId="10" fillId="0" borderId="0" xfId="1" applyFont="1" applyFill="1" applyAlignment="1">
      <alignment wrapText="1"/>
    </xf>
    <xf numFmtId="0" fontId="4" fillId="0" borderId="6" xfId="1" applyFont="1" applyBorder="1" applyAlignment="1">
      <alignment horizontal="center" vertical="center" wrapText="1"/>
    </xf>
    <xf numFmtId="0" fontId="11" fillId="0" borderId="6" xfId="1" applyFont="1" applyBorder="1" applyAlignment="1">
      <alignment horizontal="center" vertical="center" wrapText="1"/>
    </xf>
    <xf numFmtId="0" fontId="4" fillId="0" borderId="0" xfId="1" applyFont="1" applyFill="1"/>
    <xf numFmtId="0" fontId="13" fillId="0" borderId="0" xfId="1" applyFont="1" applyAlignment="1">
      <alignment wrapText="1"/>
    </xf>
    <xf numFmtId="0" fontId="13" fillId="0" borderId="0" xfId="1" applyFont="1" applyFill="1" applyAlignment="1">
      <alignment wrapText="1"/>
    </xf>
    <xf numFmtId="0" fontId="4" fillId="0" borderId="14" xfId="1" applyFont="1" applyFill="1" applyBorder="1" applyAlignment="1">
      <alignment horizontal="center" vertical="center" wrapText="1"/>
    </xf>
    <xf numFmtId="0" fontId="14" fillId="0" borderId="0" xfId="1" applyFont="1"/>
    <xf numFmtId="0" fontId="15" fillId="0" borderId="0" xfId="1" applyFont="1"/>
    <xf numFmtId="0" fontId="4" fillId="0" borderId="1" xfId="1" applyFont="1" applyFill="1" applyBorder="1" applyAlignment="1" applyProtection="1">
      <alignment vertical="center" wrapText="1"/>
    </xf>
    <xf numFmtId="0" fontId="6" fillId="0" borderId="1" xfId="1" applyFont="1" applyFill="1" applyBorder="1" applyAlignment="1" applyProtection="1">
      <alignment vertical="center" wrapText="1"/>
    </xf>
    <xf numFmtId="0" fontId="7" fillId="0" borderId="1" xfId="1" applyFont="1" applyFill="1" applyBorder="1" applyAlignment="1" applyProtection="1">
      <alignment vertical="center" wrapText="1"/>
    </xf>
    <xf numFmtId="0" fontId="4" fillId="0" borderId="1" xfId="1" applyFont="1" applyBorder="1" applyAlignment="1" applyProtection="1">
      <alignment vertical="center" wrapText="1"/>
    </xf>
    <xf numFmtId="0" fontId="4" fillId="0" borderId="16" xfId="1" applyFont="1" applyFill="1" applyBorder="1" applyAlignment="1">
      <alignment horizontal="center" vertical="center" wrapText="1"/>
    </xf>
    <xf numFmtId="0" fontId="6" fillId="0" borderId="0" xfId="1" applyFont="1" applyAlignment="1">
      <alignment horizontal="left" vertical="center"/>
    </xf>
    <xf numFmtId="0" fontId="4" fillId="0" borderId="0" xfId="1" applyFont="1" applyAlignment="1">
      <alignment horizontal="left"/>
    </xf>
    <xf numFmtId="0" fontId="6" fillId="0" borderId="0" xfId="1" applyFont="1" applyFill="1" applyAlignment="1">
      <alignment horizontal="left" vertical="center"/>
    </xf>
    <xf numFmtId="0" fontId="4" fillId="3" borderId="0" xfId="1" applyFont="1" applyFill="1" applyAlignment="1">
      <alignment wrapText="1"/>
    </xf>
    <xf numFmtId="0" fontId="6" fillId="5" borderId="6" xfId="1" applyFont="1" applyFill="1" applyBorder="1" applyAlignment="1">
      <alignment horizontal="center" vertical="center"/>
    </xf>
    <xf numFmtId="0" fontId="6" fillId="0" borderId="1" xfId="1" applyFont="1" applyFill="1" applyBorder="1" applyAlignment="1" applyProtection="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4" fillId="4" borderId="19" xfId="0" applyFont="1" applyFill="1" applyBorder="1" applyAlignment="1">
      <alignment horizontal="left" vertical="top" wrapText="1"/>
    </xf>
    <xf numFmtId="0" fontId="4" fillId="4" borderId="1" xfId="0" applyFont="1" applyFill="1" applyBorder="1" applyAlignment="1">
      <alignment horizontal="left" vertical="top" wrapText="1"/>
    </xf>
    <xf numFmtId="0" fontId="11" fillId="0" borderId="1" xfId="0" applyFont="1" applyBorder="1" applyAlignment="1">
      <alignmen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vertical="center" wrapText="1"/>
    </xf>
    <xf numFmtId="0" fontId="7" fillId="0" borderId="1" xfId="0" applyFont="1" applyFill="1" applyBorder="1" applyAlignment="1" applyProtection="1">
      <alignment vertical="center" wrapText="1"/>
    </xf>
    <xf numFmtId="0" fontId="4" fillId="4" borderId="1" xfId="0" applyFont="1" applyFill="1" applyBorder="1" applyAlignment="1">
      <alignment vertical="center" wrapText="1"/>
    </xf>
    <xf numFmtId="0" fontId="4" fillId="4" borderId="17" xfId="0" applyFont="1" applyFill="1" applyBorder="1" applyAlignment="1">
      <alignment vertical="center" wrapText="1"/>
    </xf>
    <xf numFmtId="0" fontId="4" fillId="0" borderId="17" xfId="0" applyFont="1" applyBorder="1" applyAlignment="1">
      <alignment vertical="center" wrapText="1"/>
    </xf>
    <xf numFmtId="0" fontId="4" fillId="4" borderId="1"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11" fillId="0" borderId="1" xfId="0" applyFont="1" applyBorder="1" applyAlignment="1">
      <alignment vertical="center" wrapText="1"/>
    </xf>
    <xf numFmtId="0" fontId="11" fillId="0" borderId="17" xfId="0" applyFont="1" applyBorder="1" applyAlignment="1">
      <alignment vertical="center" wrapText="1"/>
    </xf>
    <xf numFmtId="0" fontId="4" fillId="0" borderId="1" xfId="0" applyFont="1" applyBorder="1" applyAlignment="1">
      <alignment vertical="center" wrapText="1"/>
    </xf>
    <xf numFmtId="0" fontId="17" fillId="4" borderId="1" xfId="0" applyFont="1" applyFill="1" applyBorder="1" applyAlignment="1">
      <alignment horizontal="left" vertical="center" wrapText="1"/>
    </xf>
    <xf numFmtId="0" fontId="11" fillId="0" borderId="1"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6" fillId="0" borderId="1" xfId="0" applyFont="1" applyFill="1" applyBorder="1" applyAlignment="1" applyProtection="1">
      <alignment vertical="center" wrapText="1"/>
    </xf>
    <xf numFmtId="0" fontId="4" fillId="4" borderId="1" xfId="0" applyFont="1" applyFill="1" applyBorder="1" applyAlignment="1" applyProtection="1">
      <alignment vertical="center" wrapText="1"/>
    </xf>
    <xf numFmtId="0" fontId="4" fillId="4" borderId="18" xfId="0" applyFont="1" applyFill="1" applyBorder="1" applyAlignment="1">
      <alignment horizontal="left" vertical="center" wrapText="1"/>
    </xf>
    <xf numFmtId="0" fontId="7" fillId="0" borderId="1" xfId="1" applyFont="1" applyFill="1" applyBorder="1" applyAlignment="1" applyProtection="1">
      <alignment horizontal="center" vertical="center" wrapText="1"/>
    </xf>
    <xf numFmtId="0" fontId="17" fillId="4" borderId="19"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9" fillId="0" borderId="0" xfId="1" applyFont="1" applyBorder="1" applyAlignment="1">
      <alignment wrapText="1"/>
    </xf>
    <xf numFmtId="0" fontId="10" fillId="0" borderId="0" xfId="1" applyFont="1" applyFill="1" applyBorder="1" applyAlignment="1">
      <alignment wrapText="1"/>
    </xf>
    <xf numFmtId="0" fontId="6" fillId="0" borderId="0" xfId="1" applyFont="1" applyFill="1" applyBorder="1" applyAlignment="1">
      <alignment horizontal="center" vertical="center" wrapText="1"/>
    </xf>
    <xf numFmtId="0" fontId="15" fillId="0" borderId="0" xfId="1" applyFont="1" applyBorder="1"/>
    <xf numFmtId="0" fontId="4" fillId="0" borderId="0" xfId="1" applyFont="1" applyFill="1" applyBorder="1" applyAlignment="1">
      <alignment horizontal="center" vertical="center" wrapText="1"/>
    </xf>
    <xf numFmtId="0" fontId="4" fillId="0" borderId="0" xfId="1" applyFont="1" applyBorder="1"/>
    <xf numFmtId="0" fontId="6" fillId="7" borderId="1" xfId="1" applyFont="1" applyFill="1" applyBorder="1" applyAlignment="1">
      <alignment horizontal="center" vertical="center" wrapText="1"/>
    </xf>
    <xf numFmtId="0" fontId="6" fillId="9" borderId="1" xfId="1" applyFont="1" applyFill="1" applyBorder="1" applyAlignment="1">
      <alignment horizontal="center" vertical="center" wrapText="1"/>
    </xf>
    <xf numFmtId="0" fontId="6" fillId="9" borderId="18" xfId="1" applyFont="1" applyFill="1" applyBorder="1" applyAlignment="1">
      <alignment horizontal="center" vertical="center" wrapText="1"/>
    </xf>
    <xf numFmtId="0" fontId="4" fillId="10" borderId="6" xfId="1" applyFont="1" applyFill="1" applyBorder="1" applyAlignment="1">
      <alignment horizontal="center" vertical="center"/>
    </xf>
    <xf numFmtId="0" fontId="4" fillId="10" borderId="1" xfId="1" applyFont="1" applyFill="1" applyBorder="1" applyAlignment="1">
      <alignment horizontal="center" vertical="center"/>
    </xf>
    <xf numFmtId="0" fontId="4" fillId="10" borderId="1" xfId="1" applyFont="1" applyFill="1" applyBorder="1" applyAlignment="1">
      <alignment vertical="center" wrapText="1"/>
    </xf>
    <xf numFmtId="2" fontId="4" fillId="11" borderId="1" xfId="1" applyNumberFormat="1" applyFont="1" applyFill="1" applyBorder="1" applyAlignment="1">
      <alignment horizontal="center" vertical="center"/>
    </xf>
    <xf numFmtId="1" fontId="4" fillId="11" borderId="1" xfId="1" applyNumberFormat="1" applyFont="1" applyFill="1" applyBorder="1" applyAlignment="1">
      <alignment horizontal="center" vertical="center"/>
    </xf>
    <xf numFmtId="0" fontId="6" fillId="7" borderId="5" xfId="1" applyFont="1" applyFill="1" applyBorder="1" applyAlignment="1">
      <alignment horizontal="center" wrapText="1"/>
    </xf>
    <xf numFmtId="0" fontId="6" fillId="13" borderId="1" xfId="1" applyFont="1" applyFill="1" applyBorder="1" applyAlignment="1">
      <alignment horizontal="center" vertical="center" wrapText="1"/>
    </xf>
    <xf numFmtId="0" fontId="6" fillId="13" borderId="6" xfId="1" applyFont="1" applyFill="1" applyBorder="1" applyAlignment="1">
      <alignment horizontal="center" vertical="center" wrapText="1"/>
    </xf>
    <xf numFmtId="0" fontId="6" fillId="7" borderId="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Border="1" applyAlignment="1">
      <alignment horizontal="center" vertical="center"/>
    </xf>
    <xf numFmtId="0" fontId="7" fillId="13" borderId="1" xfId="1" applyFont="1" applyFill="1" applyBorder="1" applyAlignment="1">
      <alignment horizontal="center" vertical="center" wrapText="1"/>
    </xf>
    <xf numFmtId="0" fontId="6" fillId="13" borderId="1" xfId="1" applyFont="1" applyFill="1" applyBorder="1" applyAlignment="1">
      <alignment horizontal="left" vertical="center" wrapText="1"/>
    </xf>
    <xf numFmtId="0" fontId="6" fillId="7" borderId="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11" fillId="0" borderId="1" xfId="1" applyFont="1" applyBorder="1" applyAlignment="1">
      <alignment vertical="center" wrapText="1"/>
    </xf>
    <xf numFmtId="0" fontId="7" fillId="13"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2" fillId="0" borderId="0" xfId="1" applyFont="1" applyAlignment="1">
      <alignment horizontal="left" vertical="center"/>
    </xf>
    <xf numFmtId="0" fontId="6" fillId="7" borderId="2" xfId="1" applyFont="1" applyFill="1" applyBorder="1" applyAlignment="1">
      <alignment horizontal="center" vertical="center" wrapText="1"/>
    </xf>
    <xf numFmtId="0" fontId="7" fillId="0" borderId="6" xfId="1" applyFont="1" applyBorder="1" applyAlignment="1">
      <alignment horizontal="center" vertical="center" wrapText="1"/>
    </xf>
    <xf numFmtId="0" fontId="6" fillId="10" borderId="1" xfId="1" applyFont="1" applyFill="1" applyBorder="1" applyAlignment="1">
      <alignment horizontal="center" vertical="center" wrapText="1"/>
    </xf>
    <xf numFmtId="0" fontId="24" fillId="9" borderId="1" xfId="0" applyFont="1" applyFill="1" applyBorder="1" applyAlignment="1">
      <alignment horizontal="center" vertical="center" wrapText="1"/>
    </xf>
    <xf numFmtId="0" fontId="11" fillId="4" borderId="1" xfId="0" applyFont="1" applyFill="1" applyBorder="1" applyAlignment="1">
      <alignment vertical="center" wrapText="1"/>
    </xf>
    <xf numFmtId="0" fontId="11" fillId="0" borderId="1" xfId="0" applyFont="1" applyFill="1" applyBorder="1" applyAlignment="1" applyProtection="1">
      <alignment vertical="center" wrapText="1"/>
    </xf>
    <xf numFmtId="0" fontId="25" fillId="13" borderId="1" xfId="1" applyFont="1" applyFill="1" applyBorder="1" applyAlignment="1">
      <alignment horizontal="center" vertical="center" wrapText="1"/>
    </xf>
    <xf numFmtId="0" fontId="25" fillId="13" borderId="6" xfId="1" applyFont="1" applyFill="1" applyBorder="1" applyAlignment="1">
      <alignment horizontal="center" vertical="center" wrapText="1"/>
    </xf>
    <xf numFmtId="0" fontId="0" fillId="8" borderId="3" xfId="0" applyFill="1" applyBorder="1" applyAlignment="1">
      <alignment horizontal="center" vertical="center" wrapText="1"/>
    </xf>
    <xf numFmtId="0" fontId="27" fillId="15" borderId="21" xfId="0" applyFont="1" applyFill="1" applyBorder="1" applyAlignment="1">
      <alignment horizontal="center" vertical="center" wrapText="1"/>
    </xf>
    <xf numFmtId="0" fontId="26" fillId="17" borderId="23" xfId="0" applyFont="1" applyFill="1" applyBorder="1" applyAlignment="1">
      <alignment horizontal="center" vertical="center" wrapText="1"/>
    </xf>
    <xf numFmtId="0" fontId="26" fillId="18" borderId="23" xfId="0" applyFont="1" applyFill="1" applyBorder="1" applyAlignment="1">
      <alignment horizontal="center" vertical="center" wrapText="1"/>
    </xf>
    <xf numFmtId="0" fontId="26" fillId="19" borderId="23" xfId="0" applyFont="1" applyFill="1" applyBorder="1" applyAlignment="1">
      <alignment horizontal="center" vertical="center" wrapText="1"/>
    </xf>
    <xf numFmtId="0" fontId="26" fillId="19" borderId="24" xfId="0" applyFont="1" applyFill="1" applyBorder="1" applyAlignment="1">
      <alignment horizontal="center" vertical="center" wrapText="1"/>
    </xf>
    <xf numFmtId="0" fontId="26" fillId="17" borderId="25" xfId="0" applyFont="1" applyFill="1" applyBorder="1" applyAlignment="1">
      <alignment horizontal="center" vertical="center" wrapText="1"/>
    </xf>
    <xf numFmtId="0" fontId="28" fillId="0" borderId="1" xfId="1" applyFont="1" applyFill="1" applyBorder="1" applyAlignment="1">
      <alignment horizontal="center" vertical="center"/>
    </xf>
    <xf numFmtId="0" fontId="30" fillId="0" borderId="1" xfId="1" applyFont="1" applyFill="1" applyBorder="1" applyAlignment="1">
      <alignment vertical="center" wrapText="1"/>
    </xf>
    <xf numFmtId="0" fontId="28" fillId="25" borderId="1" xfId="1" applyFont="1" applyFill="1" applyBorder="1" applyAlignment="1">
      <alignment vertical="center" wrapText="1"/>
    </xf>
    <xf numFmtId="0" fontId="28" fillId="25" borderId="6" xfId="1" applyFont="1" applyFill="1" applyBorder="1" applyAlignment="1">
      <alignment horizontal="center" vertical="center"/>
    </xf>
    <xf numFmtId="1" fontId="28" fillId="26" borderId="1" xfId="1" applyNumberFormat="1" applyFont="1" applyFill="1" applyBorder="1" applyAlignment="1">
      <alignment horizontal="center" vertical="center"/>
    </xf>
    <xf numFmtId="0" fontId="28" fillId="27" borderId="1" xfId="1" applyFont="1" applyFill="1" applyBorder="1" applyAlignment="1">
      <alignment horizontal="center" vertical="center"/>
    </xf>
    <xf numFmtId="0" fontId="28" fillId="25" borderId="1" xfId="1" applyFont="1" applyFill="1" applyBorder="1" applyAlignment="1">
      <alignment horizontal="center" vertical="center"/>
    </xf>
    <xf numFmtId="0" fontId="29" fillId="0" borderId="1" xfId="1" applyFont="1" applyFill="1" applyBorder="1" applyAlignment="1">
      <alignment vertical="center" wrapText="1"/>
    </xf>
    <xf numFmtId="0" fontId="4" fillId="28" borderId="1" xfId="1" applyFont="1" applyFill="1" applyBorder="1" applyAlignment="1">
      <alignment horizontal="center" vertical="center"/>
    </xf>
    <xf numFmtId="0" fontId="0" fillId="0" borderId="0" xfId="0" applyAlignment="1">
      <alignment shrinkToFit="1"/>
    </xf>
    <xf numFmtId="0" fontId="6" fillId="5" borderId="1" xfId="1" applyFont="1" applyFill="1" applyBorder="1" applyAlignment="1">
      <alignment horizontal="center" vertical="center" wrapText="1"/>
    </xf>
    <xf numFmtId="0" fontId="0" fillId="5" borderId="1" xfId="0" applyFill="1" applyBorder="1" applyAlignment="1">
      <alignment horizontal="center" vertical="center"/>
    </xf>
    <xf numFmtId="0" fontId="31" fillId="5" borderId="27" xfId="0" applyFont="1" applyFill="1" applyBorder="1" applyAlignment="1">
      <alignment horizontal="center" vertical="center"/>
    </xf>
    <xf numFmtId="0" fontId="6" fillId="10" borderId="27" xfId="1" applyFont="1" applyFill="1" applyBorder="1" applyAlignment="1">
      <alignment horizontal="center" vertical="center" wrapText="1"/>
    </xf>
    <xf numFmtId="1" fontId="0" fillId="5" borderId="1" xfId="0" applyNumberFormat="1" applyFill="1" applyBorder="1" applyAlignment="1">
      <alignment horizontal="center" vertical="center"/>
    </xf>
    <xf numFmtId="0" fontId="33" fillId="0" borderId="0" xfId="0" applyFont="1"/>
    <xf numFmtId="0" fontId="28" fillId="0" borderId="23" xfId="0" applyFont="1" applyFill="1" applyBorder="1" applyAlignment="1">
      <alignment horizontal="center" vertical="center"/>
    </xf>
    <xf numFmtId="1" fontId="34" fillId="30" borderId="1" xfId="0" applyNumberFormat="1" applyFont="1" applyFill="1" applyBorder="1" applyAlignment="1">
      <alignment horizontal="center" vertical="center"/>
    </xf>
    <xf numFmtId="0" fontId="34" fillId="0" borderId="0" xfId="0" applyFont="1" applyFill="1" applyBorder="1"/>
    <xf numFmtId="0" fontId="26" fillId="25" borderId="29" xfId="1" applyFont="1" applyFill="1" applyBorder="1" applyAlignment="1">
      <alignment horizontal="center" vertical="center" wrapText="1"/>
    </xf>
    <xf numFmtId="0" fontId="35" fillId="30" borderId="30" xfId="0" applyFont="1" applyFill="1" applyBorder="1" applyAlignment="1">
      <alignment horizontal="center" vertical="center"/>
    </xf>
    <xf numFmtId="0" fontId="37" fillId="0" borderId="0" xfId="0" applyFont="1" applyFill="1" applyBorder="1" applyAlignment="1">
      <alignment horizontal="justify" vertical="center"/>
    </xf>
    <xf numFmtId="0" fontId="36" fillId="0" borderId="1" xfId="1" applyFont="1" applyFill="1" applyBorder="1" applyAlignment="1">
      <alignment vertical="center" wrapText="1"/>
    </xf>
    <xf numFmtId="0" fontId="28" fillId="25" borderId="31" xfId="1" applyFont="1" applyFill="1" applyBorder="1" applyAlignment="1">
      <alignment horizontal="center" vertical="center"/>
    </xf>
    <xf numFmtId="0" fontId="16" fillId="0" borderId="0" xfId="0" applyFont="1"/>
    <xf numFmtId="0" fontId="38" fillId="20" borderId="3" xfId="0" applyFont="1" applyFill="1" applyBorder="1" applyAlignment="1">
      <alignment horizontal="center" vertical="center" wrapText="1"/>
    </xf>
    <xf numFmtId="0" fontId="39" fillId="22" borderId="1" xfId="1" applyFont="1" applyFill="1" applyBorder="1" applyAlignment="1">
      <alignment horizontal="center" vertical="center" wrapText="1"/>
    </xf>
    <xf numFmtId="0" fontId="39" fillId="23" borderId="1" xfId="1" applyFont="1" applyFill="1" applyBorder="1" applyAlignment="1">
      <alignment horizontal="center" vertical="center" wrapText="1"/>
    </xf>
    <xf numFmtId="0" fontId="39" fillId="24" borderId="1" xfId="1" applyFont="1" applyFill="1" applyBorder="1" applyAlignment="1">
      <alignment horizontal="center" vertical="center" wrapText="1"/>
    </xf>
    <xf numFmtId="0" fontId="39" fillId="24" borderId="6" xfId="1" applyFont="1" applyFill="1" applyBorder="1" applyAlignment="1">
      <alignment horizontal="center" vertical="center" wrapText="1"/>
    </xf>
    <xf numFmtId="0" fontId="7" fillId="22" borderId="1" xfId="1" applyFont="1" applyFill="1" applyBorder="1" applyAlignment="1">
      <alignment horizontal="center" vertical="center" wrapText="1"/>
    </xf>
    <xf numFmtId="0" fontId="39" fillId="22" borderId="18" xfId="1" applyFont="1" applyFill="1" applyBorder="1" applyAlignment="1">
      <alignment horizontal="center" vertical="center" wrapText="1"/>
    </xf>
    <xf numFmtId="0" fontId="40" fillId="0" borderId="1" xfId="1" applyFont="1" applyFill="1" applyBorder="1" applyAlignment="1">
      <alignment horizontal="center" vertical="center"/>
    </xf>
    <xf numFmtId="0" fontId="40" fillId="25" borderId="1" xfId="1" applyFont="1" applyFill="1" applyBorder="1" applyAlignment="1">
      <alignment vertical="center" wrapText="1"/>
    </xf>
    <xf numFmtId="0" fontId="40" fillId="25" borderId="6" xfId="1" applyFont="1" applyFill="1" applyBorder="1" applyAlignment="1">
      <alignment horizontal="center" vertical="center"/>
    </xf>
    <xf numFmtId="1" fontId="40" fillId="26" borderId="1" xfId="1" applyNumberFormat="1" applyFont="1" applyFill="1" applyBorder="1" applyAlignment="1">
      <alignment horizontal="center" vertical="center"/>
    </xf>
    <xf numFmtId="0" fontId="40" fillId="27" borderId="1" xfId="1" applyFont="1" applyFill="1" applyBorder="1" applyAlignment="1">
      <alignment horizontal="center" vertical="center"/>
    </xf>
    <xf numFmtId="0" fontId="11" fillId="0" borderId="1" xfId="1" applyFont="1" applyFill="1" applyBorder="1" applyAlignment="1">
      <alignment vertical="center" wrapText="1"/>
    </xf>
    <xf numFmtId="0" fontId="40" fillId="25" borderId="1" xfId="1" applyFont="1" applyFill="1" applyBorder="1" applyAlignment="1">
      <alignment horizontal="center" vertical="center"/>
    </xf>
    <xf numFmtId="0" fontId="11" fillId="25" borderId="1" xfId="1" applyFont="1" applyFill="1" applyBorder="1" applyAlignment="1">
      <alignment vertical="center" wrapText="1"/>
    </xf>
    <xf numFmtId="0" fontId="16" fillId="5" borderId="1" xfId="0" applyFont="1" applyFill="1" applyBorder="1" applyAlignment="1">
      <alignment horizontal="center" vertical="center"/>
    </xf>
    <xf numFmtId="0" fontId="11" fillId="4" borderId="1" xfId="1" applyFont="1" applyFill="1" applyBorder="1" applyAlignment="1">
      <alignment vertical="center" wrapText="1"/>
    </xf>
    <xf numFmtId="0" fontId="7" fillId="0" borderId="1" xfId="1" applyFont="1" applyBorder="1" applyAlignment="1">
      <alignment vertical="center" wrapText="1"/>
    </xf>
    <xf numFmtId="0" fontId="2" fillId="0" borderId="0" xfId="0" applyFont="1"/>
    <xf numFmtId="0" fontId="6" fillId="10" borderId="28" xfId="1" applyFont="1" applyFill="1" applyBorder="1" applyAlignment="1">
      <alignment horizontal="center" vertical="center" wrapText="1"/>
    </xf>
    <xf numFmtId="0" fontId="16" fillId="5" borderId="27" xfId="0" applyFont="1" applyFill="1" applyBorder="1" applyAlignment="1">
      <alignment horizontal="center" vertical="center"/>
    </xf>
    <xf numFmtId="0" fontId="11" fillId="0" borderId="1" xfId="1" applyFont="1" applyBorder="1" applyAlignment="1">
      <alignment horizontal="center" vertical="center" wrapText="1"/>
    </xf>
    <xf numFmtId="0" fontId="4" fillId="10" borderId="1" xfId="1" applyFont="1" applyFill="1" applyBorder="1" applyAlignment="1">
      <alignment horizontal="center" vertical="center" wrapText="1"/>
    </xf>
    <xf numFmtId="0" fontId="30" fillId="32" borderId="1" xfId="1" applyFont="1" applyFill="1" applyBorder="1" applyAlignment="1">
      <alignment vertical="center" wrapText="1"/>
    </xf>
    <xf numFmtId="0" fontId="29" fillId="25" borderId="6" xfId="1" applyFont="1" applyFill="1" applyBorder="1" applyAlignment="1">
      <alignment horizontal="center" vertical="center"/>
    </xf>
    <xf numFmtId="0" fontId="38" fillId="20" borderId="3" xfId="0"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3" xfId="1" applyFont="1" applyFill="1" applyBorder="1" applyAlignment="1">
      <alignment horizontal="center" vertical="center" wrapText="1"/>
    </xf>
    <xf numFmtId="0" fontId="7" fillId="12" borderId="4"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0" fillId="8" borderId="3" xfId="0" applyFill="1" applyBorder="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7" fillId="8" borderId="3" xfId="1" applyFont="1" applyFill="1" applyBorder="1" applyAlignment="1">
      <alignment horizontal="center" vertical="center" wrapText="1"/>
    </xf>
    <xf numFmtId="0" fontId="7" fillId="8" borderId="4" xfId="1" applyFont="1" applyFill="1" applyBorder="1" applyAlignment="1">
      <alignment horizontal="center" vertical="center" wrapText="1"/>
    </xf>
    <xf numFmtId="0" fontId="7" fillId="12" borderId="7" xfId="1" applyFont="1" applyFill="1" applyBorder="1" applyAlignment="1">
      <alignment horizontal="center" wrapText="1"/>
    </xf>
    <xf numFmtId="0" fontId="7" fillId="12" borderId="8" xfId="1" applyFont="1" applyFill="1" applyBorder="1" applyAlignment="1">
      <alignment horizontal="center" wrapText="1"/>
    </xf>
    <xf numFmtId="0" fontId="7" fillId="12" borderId="9" xfId="1" applyFont="1" applyFill="1" applyBorder="1" applyAlignment="1">
      <alignment horizontal="center" wrapText="1"/>
    </xf>
    <xf numFmtId="0" fontId="7" fillId="12" borderId="10" xfId="1" applyFont="1" applyFill="1" applyBorder="1" applyAlignment="1">
      <alignment horizontal="center" wrapText="1"/>
    </xf>
    <xf numFmtId="0" fontId="6" fillId="7" borderId="11"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6" fillId="7" borderId="2" xfId="1" applyFont="1" applyFill="1" applyBorder="1" applyAlignment="1">
      <alignment horizontal="center" vertical="center" wrapText="1"/>
    </xf>
    <xf numFmtId="0" fontId="6" fillId="7" borderId="4" xfId="1" applyFont="1" applyFill="1" applyBorder="1" applyAlignment="1">
      <alignment horizontal="center" vertical="center" wrapText="1"/>
    </xf>
    <xf numFmtId="0" fontId="6"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6" fillId="5" borderId="15"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7" fillId="29" borderId="26" xfId="1" applyFont="1" applyFill="1" applyBorder="1" applyAlignment="1">
      <alignment horizontal="center" vertical="center" wrapText="1"/>
    </xf>
    <xf numFmtId="0" fontId="7" fillId="29" borderId="4" xfId="1" applyFont="1" applyFill="1" applyBorder="1" applyAlignment="1">
      <alignment horizontal="center" vertical="center" wrapText="1"/>
    </xf>
    <xf numFmtId="0" fontId="26" fillId="16" borderId="20" xfId="0" applyFont="1" applyFill="1" applyBorder="1" applyAlignment="1">
      <alignment horizontal="center" vertical="center" wrapText="1"/>
    </xf>
    <xf numFmtId="0" fontId="3" fillId="0" borderId="21" xfId="0" applyFont="1" applyFill="1" applyBorder="1"/>
    <xf numFmtId="0" fontId="3" fillId="0" borderId="22" xfId="0" applyFont="1" applyFill="1" applyBorder="1"/>
    <xf numFmtId="0" fontId="26" fillId="15" borderId="20" xfId="0" applyFont="1" applyFill="1" applyBorder="1" applyAlignment="1">
      <alignment horizontal="center" vertical="center" wrapText="1"/>
    </xf>
    <xf numFmtId="0" fontId="7" fillId="20" borderId="2" xfId="1" applyFont="1" applyFill="1" applyBorder="1" applyAlignment="1">
      <alignment horizontal="center" vertical="center" wrapText="1"/>
    </xf>
    <xf numFmtId="0" fontId="38" fillId="20" borderId="3" xfId="0" applyFont="1" applyFill="1" applyBorder="1" applyAlignment="1">
      <alignment horizontal="center" vertical="center" wrapText="1"/>
    </xf>
    <xf numFmtId="0" fontId="7" fillId="21" borderId="2" xfId="1" applyFont="1" applyFill="1" applyBorder="1" applyAlignment="1">
      <alignment horizontal="center" vertical="center" wrapText="1"/>
    </xf>
    <xf numFmtId="0" fontId="38" fillId="21" borderId="3" xfId="0" applyFont="1" applyFill="1" applyBorder="1" applyAlignment="1">
      <alignment horizontal="center" vertical="center" wrapText="1"/>
    </xf>
    <xf numFmtId="0" fontId="38" fillId="21" borderId="4" xfId="0" applyFont="1" applyFill="1" applyBorder="1" applyAlignment="1">
      <alignment horizontal="center" vertical="center" wrapText="1"/>
    </xf>
    <xf numFmtId="0" fontId="7" fillId="20" borderId="3" xfId="1" applyFont="1" applyFill="1" applyBorder="1" applyAlignment="1">
      <alignment horizontal="center" vertical="center" wrapText="1"/>
    </xf>
    <xf numFmtId="0" fontId="7" fillId="20" borderId="4" xfId="1" applyFont="1" applyFill="1" applyBorder="1" applyAlignment="1">
      <alignment horizontal="center" vertical="center" wrapText="1"/>
    </xf>
    <xf numFmtId="0" fontId="7" fillId="21" borderId="3" xfId="1" applyFont="1" applyFill="1" applyBorder="1" applyAlignment="1">
      <alignment horizontal="center" vertical="center" wrapText="1"/>
    </xf>
    <xf numFmtId="0" fontId="7" fillId="21" borderId="4" xfId="1" applyFont="1" applyFill="1" applyBorder="1" applyAlignment="1">
      <alignment horizontal="center" vertical="center" wrapText="1"/>
    </xf>
    <xf numFmtId="0" fontId="40" fillId="25" borderId="1" xfId="1" applyFont="1" applyFill="1" applyBorder="1" applyAlignment="1">
      <alignment horizontal="center" vertical="center" wrapText="1"/>
    </xf>
    <xf numFmtId="0" fontId="16" fillId="0" borderId="0" xfId="0" applyFont="1" applyAlignment="1">
      <alignment horizontal="center"/>
    </xf>
    <xf numFmtId="0" fontId="0" fillId="4" borderId="0" xfId="0" applyFill="1"/>
    <xf numFmtId="0" fontId="18" fillId="4" borderId="0" xfId="0" applyFont="1" applyFill="1" applyAlignment="1">
      <alignment vertical="center"/>
    </xf>
    <xf numFmtId="0" fontId="19" fillId="4" borderId="0" xfId="2" applyFill="1" applyAlignment="1">
      <alignment vertical="center"/>
    </xf>
    <xf numFmtId="0" fontId="33" fillId="4" borderId="0" xfId="0" applyFont="1" applyFill="1"/>
    <xf numFmtId="0" fontId="0" fillId="4" borderId="0" xfId="0" applyFill="1" applyBorder="1"/>
    <xf numFmtId="0" fontId="13" fillId="4" borderId="0" xfId="1" applyFont="1" applyFill="1" applyBorder="1" applyAlignment="1">
      <alignment horizontal="center" vertical="center" wrapText="1"/>
    </xf>
    <xf numFmtId="0" fontId="41" fillId="33" borderId="0" xfId="0" applyFont="1" applyFill="1" applyBorder="1" applyAlignment="1">
      <alignment horizontal="center" vertical="center" wrapText="1"/>
    </xf>
    <xf numFmtId="0" fontId="42" fillId="2" borderId="0" xfId="0" applyFont="1" applyFill="1" applyAlignment="1" applyProtection="1">
      <alignment vertical="center" wrapText="1"/>
    </xf>
    <xf numFmtId="0" fontId="24" fillId="0" borderId="0" xfId="0" applyFont="1" applyAlignment="1">
      <alignment vertical="center" wrapText="1"/>
    </xf>
    <xf numFmtId="0" fontId="24" fillId="0" borderId="0" xfId="0" applyFont="1" applyProtection="1"/>
    <xf numFmtId="0" fontId="24" fillId="0" borderId="0" xfId="0" applyFont="1" applyAlignment="1" applyProtection="1">
      <alignment vertical="center"/>
    </xf>
    <xf numFmtId="0" fontId="43" fillId="0" borderId="0" xfId="0" applyFont="1" applyAlignment="1" applyProtection="1">
      <alignment vertical="center"/>
    </xf>
    <xf numFmtId="0" fontId="44" fillId="0" borderId="0" xfId="0" applyFont="1" applyAlignment="1" applyProtection="1">
      <alignment vertical="center"/>
    </xf>
    <xf numFmtId="0" fontId="45" fillId="0" borderId="0" xfId="0" applyFont="1" applyAlignment="1" applyProtection="1">
      <alignment vertical="center"/>
    </xf>
    <xf numFmtId="0" fontId="24" fillId="0" borderId="0" xfId="0" applyFont="1" applyAlignment="1">
      <alignment vertical="center"/>
    </xf>
    <xf numFmtId="0" fontId="24" fillId="0" borderId="0" xfId="0" applyFont="1" applyAlignment="1" applyProtection="1">
      <alignment vertical="center" wrapText="1"/>
    </xf>
    <xf numFmtId="0" fontId="24" fillId="0" borderId="0" xfId="0" applyFont="1" applyAlignment="1">
      <alignment vertical="center" wrapText="1"/>
    </xf>
    <xf numFmtId="0" fontId="46" fillId="0" borderId="0" xfId="0" applyFont="1" applyAlignment="1" applyProtection="1">
      <alignment vertical="center" wrapText="1"/>
    </xf>
    <xf numFmtId="0" fontId="46" fillId="0" borderId="0" xfId="0" applyFont="1" applyAlignment="1">
      <alignment vertical="center" wrapText="1"/>
    </xf>
    <xf numFmtId="0" fontId="47" fillId="0" borderId="0" xfId="0" applyFont="1" applyAlignment="1" applyProtection="1">
      <alignment horizontal="right" vertical="center"/>
    </xf>
    <xf numFmtId="0" fontId="47" fillId="0" borderId="0" xfId="0" applyFont="1" applyAlignment="1" applyProtection="1">
      <alignment vertical="center"/>
    </xf>
    <xf numFmtId="0" fontId="24" fillId="0" borderId="1" xfId="0" applyFont="1" applyBorder="1" applyAlignment="1" applyProtection="1">
      <alignment horizontal="center" vertical="center"/>
    </xf>
    <xf numFmtId="0" fontId="48" fillId="0" borderId="1" xfId="0" applyFont="1" applyBorder="1" applyAlignment="1" applyProtection="1">
      <alignment horizontal="center" vertical="center"/>
    </xf>
    <xf numFmtId="0" fontId="24" fillId="0" borderId="1" xfId="0" applyFont="1" applyBorder="1" applyAlignment="1" applyProtection="1">
      <alignment vertical="center" wrapText="1"/>
    </xf>
    <xf numFmtId="0" fontId="24" fillId="0" borderId="0" xfId="0" applyFont="1" applyAlignment="1" applyProtection="1">
      <alignment vertical="top" wrapText="1"/>
    </xf>
    <xf numFmtId="0" fontId="24" fillId="0" borderId="0" xfId="0" applyFont="1" applyAlignment="1">
      <alignment vertical="top" wrapText="1"/>
    </xf>
    <xf numFmtId="0" fontId="45" fillId="0" borderId="0" xfId="0" applyFont="1" applyAlignment="1" applyProtection="1">
      <alignment vertical="top" wrapText="1"/>
    </xf>
    <xf numFmtId="0" fontId="45" fillId="0" borderId="0" xfId="0" applyFont="1" applyAlignment="1" applyProtection="1">
      <alignment vertical="center"/>
    </xf>
    <xf numFmtId="0" fontId="24" fillId="0" borderId="0" xfId="0" applyFont="1" applyAlignment="1">
      <alignment vertical="center"/>
    </xf>
    <xf numFmtId="0" fontId="50" fillId="10" borderId="2" xfId="1"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0" borderId="1" xfId="0" applyFont="1" applyBorder="1" applyAlignment="1" applyProtection="1">
      <alignment vertical="center" wrapText="1"/>
    </xf>
    <xf numFmtId="0" fontId="24" fillId="0" borderId="1" xfId="0" applyFont="1" applyBorder="1" applyAlignment="1">
      <alignment vertical="center" wrapText="1"/>
    </xf>
    <xf numFmtId="0" fontId="24" fillId="0" borderId="1" xfId="0" applyFont="1" applyBorder="1" applyAlignment="1" applyProtection="1">
      <alignment vertical="top" wrapText="1"/>
    </xf>
    <xf numFmtId="0" fontId="24" fillId="0" borderId="1" xfId="0" applyFont="1" applyBorder="1" applyAlignment="1">
      <alignment vertical="top" wrapText="1"/>
    </xf>
    <xf numFmtId="0" fontId="47" fillId="0" borderId="1" xfId="0" applyFont="1" applyBorder="1" applyAlignment="1" applyProtection="1">
      <alignment vertical="center" wrapText="1"/>
    </xf>
    <xf numFmtId="0" fontId="51" fillId="0" borderId="2" xfId="0" applyFont="1" applyBorder="1" applyAlignment="1" applyProtection="1">
      <alignment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xf>
    <xf numFmtId="0" fontId="47" fillId="0" borderId="1" xfId="0" applyFont="1" applyBorder="1" applyAlignment="1" applyProtection="1">
      <alignment horizontal="left" vertical="center" wrapText="1"/>
    </xf>
    <xf numFmtId="0" fontId="24" fillId="0" borderId="2" xfId="0" applyFont="1" applyBorder="1" applyAlignment="1" applyProtection="1">
      <alignment vertical="center" wrapText="1"/>
    </xf>
    <xf numFmtId="0" fontId="24" fillId="0" borderId="0" xfId="0" applyFont="1"/>
    <xf numFmtId="0" fontId="24" fillId="6" borderId="1" xfId="0" applyFont="1" applyFill="1" applyBorder="1" applyAlignment="1">
      <alignment vertical="center" wrapText="1"/>
    </xf>
    <xf numFmtId="0" fontId="24" fillId="0" borderId="1" xfId="0" applyFont="1" applyBorder="1" applyAlignment="1">
      <alignment horizontal="center" vertical="center" wrapText="1"/>
    </xf>
    <xf numFmtId="0" fontId="47" fillId="8" borderId="6" xfId="0" applyFont="1" applyFill="1" applyBorder="1" applyAlignment="1">
      <alignment horizontal="center" vertical="center" wrapText="1"/>
    </xf>
    <xf numFmtId="0" fontId="47" fillId="9" borderId="1" xfId="0" applyFont="1" applyFill="1" applyBorder="1" applyAlignment="1">
      <alignment horizontal="center" vertical="center"/>
    </xf>
    <xf numFmtId="0" fontId="24" fillId="14" borderId="1" xfId="0" applyFont="1" applyFill="1" applyBorder="1"/>
    <xf numFmtId="0" fontId="24" fillId="31" borderId="1" xfId="0" applyFont="1" applyFill="1" applyBorder="1"/>
    <xf numFmtId="0" fontId="24" fillId="14" borderId="1" xfId="0" applyFont="1" applyFill="1" applyBorder="1" applyAlignment="1">
      <alignment vertical="center" wrapText="1"/>
    </xf>
    <xf numFmtId="0" fontId="47" fillId="8" borderId="17" xfId="0" applyFont="1" applyFill="1" applyBorder="1" applyAlignment="1">
      <alignment horizontal="center" vertical="center" wrapText="1"/>
    </xf>
    <xf numFmtId="0" fontId="24" fillId="6" borderId="1" xfId="0" applyFont="1" applyFill="1" applyBorder="1"/>
    <xf numFmtId="0" fontId="24" fillId="31" borderId="1" xfId="0" applyFont="1" applyFill="1" applyBorder="1" applyAlignment="1">
      <alignment vertical="center" wrapText="1"/>
    </xf>
    <xf numFmtId="0" fontId="47" fillId="8" borderId="18" xfId="0" applyFont="1" applyFill="1" applyBorder="1" applyAlignment="1">
      <alignment horizontal="center" vertical="center" wrapText="1"/>
    </xf>
    <xf numFmtId="0" fontId="47" fillId="9" borderId="1" xfId="0" applyFont="1" applyFill="1" applyBorder="1" applyAlignment="1">
      <alignment horizontal="center"/>
    </xf>
    <xf numFmtId="0" fontId="47" fillId="8" borderId="2" xfId="0" applyFont="1" applyFill="1" applyBorder="1" applyAlignment="1">
      <alignment horizontal="center" wrapText="1"/>
    </xf>
    <xf numFmtId="0" fontId="47" fillId="8" borderId="3" xfId="0" applyFont="1" applyFill="1" applyBorder="1" applyAlignment="1">
      <alignment horizontal="center" wrapText="1"/>
    </xf>
    <xf numFmtId="0" fontId="47" fillId="8" borderId="4" xfId="0" applyFont="1" applyFill="1" applyBorder="1" applyAlignment="1">
      <alignment horizontal="center" wrapText="1"/>
    </xf>
    <xf numFmtId="0" fontId="24" fillId="0" borderId="0" xfId="0" applyFont="1" applyAlignment="1">
      <alignment wrapText="1"/>
    </xf>
    <xf numFmtId="0" fontId="44" fillId="0" borderId="0" xfId="0" applyFont="1"/>
    <xf numFmtId="0" fontId="46" fillId="0" borderId="0" xfId="0" applyFont="1" applyAlignment="1">
      <alignment horizontal="justify" vertical="center" wrapText="1"/>
    </xf>
    <xf numFmtId="0" fontId="46" fillId="0" borderId="0" xfId="0" applyFont="1" applyAlignment="1">
      <alignment wrapText="1"/>
    </xf>
  </cellXfs>
  <cellStyles count="3">
    <cellStyle name="Hipervínculo" xfId="2" builtinId="8"/>
    <cellStyle name="Normal" xfId="0" builtinId="0"/>
    <cellStyle name="Normal 2" xfId="1"/>
  </cellStyles>
  <dxfs count="590">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92D050"/>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92D050"/>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9999"/>
      <color rgb="FF0F9D16"/>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600075</xdr:colOff>
      <xdr:row>21</xdr:row>
      <xdr:rowOff>57150</xdr:rowOff>
    </xdr:from>
    <xdr:to>
      <xdr:col>9</xdr:col>
      <xdr:colOff>38101</xdr:colOff>
      <xdr:row>31</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plan%20antifraude/ual/recopilaci&#243;n/MATRIZ%20UAL%20SUBVENCIONES%20V%2025.01.2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EFINITIVO%20OK%20MATRIZ%20UAL%20SUBVEN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20unidad/plan%20antifraude/ual/MATRIZ%20UAL-%20intervenci&#243;n%20&#225;rea%20tesorer&#237;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20unidad/plan%20antifraude/ual/20220601%20MATRIZ%20UAL%20RRHH%20Enviada%20a%20COM_ANTIFRAU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tabSelected="1" zoomScaleNormal="100" workbookViewId="0">
      <selection sqref="A1:E19"/>
    </sheetView>
  </sheetViews>
  <sheetFormatPr baseColWidth="10" defaultColWidth="9.140625" defaultRowHeight="15" x14ac:dyDescent="0.25"/>
  <cols>
    <col min="2" max="2" width="43.5703125" customWidth="1"/>
    <col min="3" max="3" width="12.85546875" customWidth="1"/>
    <col min="4" max="4" width="35.28515625" customWidth="1"/>
    <col min="5" max="5" width="97.7109375" customWidth="1"/>
    <col min="7" max="7" width="11.5703125" customWidth="1"/>
  </cols>
  <sheetData>
    <row r="1" spans="1:16" ht="18.75" x14ac:dyDescent="0.3">
      <c r="A1" s="202" t="s">
        <v>50</v>
      </c>
      <c r="B1" s="203"/>
      <c r="C1" s="203"/>
      <c r="D1" s="203"/>
      <c r="E1" s="203"/>
      <c r="F1" s="204"/>
      <c r="G1" s="204"/>
      <c r="H1" s="204"/>
      <c r="I1" s="204"/>
      <c r="J1" s="204"/>
      <c r="K1" s="204"/>
      <c r="L1" s="204"/>
      <c r="M1" s="1"/>
      <c r="N1" s="1"/>
      <c r="O1" s="1"/>
      <c r="P1" s="1"/>
    </row>
    <row r="2" spans="1:16" ht="18.75" x14ac:dyDescent="0.3">
      <c r="A2" s="205"/>
      <c r="B2" s="206"/>
      <c r="C2" s="205"/>
      <c r="D2" s="205"/>
      <c r="E2" s="205"/>
      <c r="F2" s="204"/>
      <c r="G2" s="204"/>
      <c r="H2" s="204"/>
      <c r="I2" s="204"/>
      <c r="J2" s="204"/>
      <c r="K2" s="204"/>
      <c r="L2" s="204"/>
      <c r="M2" s="1"/>
      <c r="N2" s="1"/>
      <c r="O2" s="1"/>
      <c r="P2" s="1"/>
    </row>
    <row r="3" spans="1:16" ht="18.75" x14ac:dyDescent="0.3">
      <c r="A3" s="207" t="s">
        <v>0</v>
      </c>
      <c r="B3" s="205"/>
      <c r="C3" s="205"/>
      <c r="D3" s="205"/>
      <c r="E3" s="205"/>
      <c r="F3" s="204"/>
      <c r="G3" s="204"/>
      <c r="H3" s="204"/>
      <c r="I3" s="204"/>
      <c r="J3" s="204"/>
      <c r="K3" s="204"/>
      <c r="L3" s="204"/>
      <c r="M3" s="1"/>
      <c r="N3" s="1"/>
      <c r="O3" s="1"/>
      <c r="P3" s="1"/>
    </row>
    <row r="4" spans="1:16" ht="18.75" x14ac:dyDescent="0.3">
      <c r="A4" s="207"/>
      <c r="B4" s="205"/>
      <c r="C4" s="205"/>
      <c r="D4" s="205"/>
      <c r="E4" s="205"/>
      <c r="F4" s="204"/>
      <c r="G4" s="204"/>
      <c r="H4" s="204"/>
      <c r="I4" s="204"/>
      <c r="J4" s="204"/>
      <c r="K4" s="204"/>
      <c r="L4" s="204"/>
      <c r="M4" s="1"/>
      <c r="N4" s="1"/>
      <c r="O4" s="1"/>
      <c r="P4" s="1"/>
    </row>
    <row r="5" spans="1:16" ht="18.75" x14ac:dyDescent="0.3">
      <c r="A5" s="205" t="s">
        <v>1</v>
      </c>
      <c r="B5" s="205"/>
      <c r="C5" s="205"/>
      <c r="D5" s="205"/>
      <c r="E5" s="205"/>
      <c r="F5" s="204"/>
      <c r="G5" s="204"/>
      <c r="H5" s="204"/>
      <c r="I5" s="204"/>
      <c r="J5" s="204"/>
      <c r="K5" s="204"/>
      <c r="L5" s="204"/>
      <c r="M5" s="1"/>
      <c r="N5" s="1"/>
      <c r="O5" s="1"/>
      <c r="P5" s="1"/>
    </row>
    <row r="6" spans="1:16" ht="18.75" x14ac:dyDescent="0.3">
      <c r="A6" s="205"/>
      <c r="B6" s="205"/>
      <c r="C6" s="205"/>
      <c r="D6" s="205"/>
      <c r="E6" s="205"/>
      <c r="F6" s="204"/>
      <c r="G6" s="204"/>
      <c r="H6" s="204"/>
      <c r="I6" s="204"/>
      <c r="J6" s="204"/>
      <c r="K6" s="204"/>
      <c r="L6" s="204"/>
      <c r="M6" s="1"/>
      <c r="N6" s="1"/>
      <c r="O6" s="1"/>
      <c r="P6" s="1"/>
    </row>
    <row r="7" spans="1:16" ht="18.75" x14ac:dyDescent="0.3">
      <c r="A7" s="205"/>
      <c r="B7" s="208" t="s">
        <v>545</v>
      </c>
      <c r="C7" s="209"/>
      <c r="D7" s="209"/>
      <c r="E7" s="209"/>
      <c r="F7" s="204"/>
      <c r="G7" s="204"/>
      <c r="H7" s="204"/>
      <c r="I7" s="204"/>
      <c r="J7" s="204"/>
      <c r="K7" s="204"/>
      <c r="L7" s="204"/>
      <c r="M7" s="1"/>
      <c r="N7" s="1"/>
      <c r="O7" s="1"/>
      <c r="P7" s="1"/>
    </row>
    <row r="8" spans="1:16" ht="18.75" x14ac:dyDescent="0.3">
      <c r="A8" s="205"/>
      <c r="B8" s="205" t="s">
        <v>342</v>
      </c>
      <c r="C8" s="205"/>
      <c r="D8" s="205"/>
      <c r="E8" s="205"/>
      <c r="F8" s="204"/>
      <c r="G8" s="204"/>
      <c r="H8" s="204"/>
      <c r="I8" s="204"/>
      <c r="J8" s="204"/>
      <c r="K8" s="204"/>
      <c r="L8" s="204"/>
      <c r="M8" s="1"/>
      <c r="N8" s="1"/>
      <c r="O8" s="1"/>
      <c r="P8" s="1"/>
    </row>
    <row r="9" spans="1:16" ht="18.75" x14ac:dyDescent="0.3">
      <c r="A9" s="205"/>
      <c r="B9" s="205"/>
      <c r="C9" s="205"/>
      <c r="D9" s="205"/>
      <c r="E9" s="205"/>
      <c r="F9" s="204"/>
      <c r="G9" s="204"/>
      <c r="H9" s="204"/>
      <c r="I9" s="204"/>
      <c r="J9" s="204"/>
      <c r="K9" s="204"/>
      <c r="L9" s="204"/>
      <c r="M9" s="1"/>
      <c r="N9" s="1"/>
      <c r="O9" s="1"/>
      <c r="P9" s="1"/>
    </row>
    <row r="10" spans="1:16" ht="18.75" x14ac:dyDescent="0.3">
      <c r="A10" s="205"/>
      <c r="B10" s="210" t="s">
        <v>438</v>
      </c>
      <c r="C10" s="203"/>
      <c r="D10" s="203"/>
      <c r="E10" s="203"/>
      <c r="F10" s="204"/>
      <c r="G10" s="204"/>
      <c r="H10" s="204"/>
      <c r="I10" s="204"/>
      <c r="J10" s="204"/>
      <c r="K10" s="204"/>
      <c r="L10" s="204"/>
      <c r="M10" s="1"/>
      <c r="N10" s="1"/>
      <c r="O10" s="1"/>
      <c r="P10" s="1"/>
    </row>
    <row r="11" spans="1:16" ht="27.75" customHeight="1" x14ac:dyDescent="0.3">
      <c r="A11" s="205"/>
      <c r="B11" s="203"/>
      <c r="C11" s="203"/>
      <c r="D11" s="203"/>
      <c r="E11" s="203"/>
      <c r="F11" s="204"/>
      <c r="G11" s="204"/>
      <c r="H11" s="204"/>
      <c r="I11" s="204"/>
      <c r="J11" s="204"/>
      <c r="K11" s="204"/>
      <c r="L11" s="204"/>
      <c r="M11" s="1"/>
      <c r="N11" s="1"/>
      <c r="O11" s="1"/>
      <c r="P11" s="1"/>
    </row>
    <row r="12" spans="1:16" ht="18.75" x14ac:dyDescent="0.3">
      <c r="A12" s="205"/>
      <c r="B12" s="211"/>
      <c r="C12" s="211"/>
      <c r="D12" s="211"/>
      <c r="E12" s="211"/>
      <c r="F12" s="204"/>
      <c r="G12" s="204"/>
      <c r="H12" s="204"/>
      <c r="I12" s="204"/>
      <c r="J12" s="204"/>
      <c r="K12" s="204"/>
      <c r="L12" s="204"/>
      <c r="M12" s="1"/>
      <c r="N12" s="1"/>
      <c r="O12" s="1"/>
      <c r="P12" s="1"/>
    </row>
    <row r="13" spans="1:16" ht="51" customHeight="1" x14ac:dyDescent="0.3">
      <c r="A13" s="205"/>
      <c r="B13" s="203" t="s">
        <v>351</v>
      </c>
      <c r="C13" s="203"/>
      <c r="D13" s="203"/>
      <c r="E13" s="203"/>
      <c r="F13" s="204"/>
      <c r="G13" s="204"/>
      <c r="H13" s="204"/>
      <c r="I13" s="204"/>
      <c r="J13" s="204"/>
      <c r="K13" s="204"/>
      <c r="L13" s="204"/>
      <c r="M13" s="1"/>
      <c r="N13" s="1"/>
      <c r="O13" s="1"/>
      <c r="P13" s="1"/>
    </row>
    <row r="14" spans="1:16" ht="18.75" x14ac:dyDescent="0.3">
      <c r="A14" s="205"/>
      <c r="B14" s="211"/>
      <c r="C14" s="211"/>
      <c r="D14" s="211"/>
      <c r="E14" s="211"/>
      <c r="F14" s="204"/>
      <c r="G14" s="204"/>
      <c r="H14" s="204"/>
      <c r="I14" s="204"/>
      <c r="J14" s="204"/>
      <c r="K14" s="204"/>
      <c r="L14" s="204"/>
      <c r="M14" s="1"/>
      <c r="N14" s="1"/>
      <c r="O14" s="1"/>
      <c r="P14" s="1"/>
    </row>
    <row r="15" spans="1:16" ht="45" customHeight="1" x14ac:dyDescent="0.3">
      <c r="A15" s="205"/>
      <c r="B15" s="203" t="s">
        <v>352</v>
      </c>
      <c r="C15" s="203"/>
      <c r="D15" s="203"/>
      <c r="E15" s="203"/>
      <c r="F15" s="204"/>
      <c r="G15" s="204"/>
      <c r="H15" s="204"/>
      <c r="I15" s="204"/>
      <c r="J15" s="204"/>
      <c r="K15" s="204"/>
      <c r="L15" s="204"/>
      <c r="M15" s="1"/>
      <c r="N15" s="1"/>
      <c r="O15" s="1"/>
      <c r="P15" s="1"/>
    </row>
    <row r="16" spans="1:16" ht="18.75" x14ac:dyDescent="0.3">
      <c r="A16" s="205"/>
      <c r="B16" s="205"/>
      <c r="C16" s="205"/>
      <c r="D16" s="205"/>
      <c r="E16" s="205"/>
      <c r="F16" s="204"/>
      <c r="G16" s="204"/>
      <c r="H16" s="204"/>
      <c r="I16" s="204"/>
      <c r="J16" s="204"/>
      <c r="K16" s="204"/>
      <c r="L16" s="204"/>
      <c r="M16" s="1"/>
      <c r="N16" s="1"/>
      <c r="O16" s="1"/>
      <c r="P16" s="1"/>
    </row>
    <row r="17" spans="1:16" ht="18.75" x14ac:dyDescent="0.3">
      <c r="A17" s="205"/>
      <c r="B17" s="212"/>
      <c r="C17" s="213"/>
      <c r="D17" s="213"/>
      <c r="E17" s="213"/>
      <c r="F17" s="204"/>
      <c r="G17" s="204"/>
      <c r="H17" s="204"/>
      <c r="I17" s="204"/>
      <c r="J17" s="204"/>
      <c r="K17" s="204"/>
      <c r="L17" s="204"/>
      <c r="M17" s="1"/>
      <c r="N17" s="1"/>
      <c r="O17" s="1"/>
      <c r="P17" s="1"/>
    </row>
    <row r="18" spans="1:16" ht="18.75" x14ac:dyDescent="0.3">
      <c r="A18" s="205"/>
      <c r="B18" s="213"/>
      <c r="C18" s="213"/>
      <c r="D18" s="213"/>
      <c r="E18" s="213"/>
      <c r="F18" s="204"/>
      <c r="G18" s="204"/>
      <c r="H18" s="204"/>
      <c r="I18" s="204"/>
      <c r="J18" s="204"/>
      <c r="K18" s="204"/>
      <c r="L18" s="204"/>
      <c r="M18" s="1"/>
      <c r="N18" s="1"/>
      <c r="O18" s="1"/>
      <c r="P18" s="1"/>
    </row>
    <row r="19" spans="1:16" ht="45" customHeight="1" x14ac:dyDescent="0.3">
      <c r="A19" s="205"/>
      <c r="B19" s="213"/>
      <c r="C19" s="213"/>
      <c r="D19" s="213"/>
      <c r="E19" s="213"/>
      <c r="F19" s="204"/>
      <c r="G19" s="204"/>
      <c r="H19" s="204"/>
      <c r="I19" s="204"/>
      <c r="J19" s="204"/>
      <c r="K19" s="204"/>
      <c r="L19" s="204"/>
      <c r="M19" s="1"/>
      <c r="N19" s="1"/>
      <c r="O19" s="1"/>
      <c r="P19" s="1"/>
    </row>
    <row r="20" spans="1:16" ht="18.75" x14ac:dyDescent="0.3">
      <c r="A20" s="205"/>
      <c r="B20" s="205"/>
      <c r="C20" s="205"/>
      <c r="D20" s="205"/>
      <c r="E20" s="205"/>
      <c r="F20" s="204"/>
      <c r="G20" s="204"/>
      <c r="H20" s="204"/>
      <c r="I20" s="204"/>
      <c r="J20" s="204"/>
      <c r="K20" s="204"/>
      <c r="L20" s="204"/>
      <c r="M20" s="1"/>
      <c r="N20" s="1"/>
      <c r="O20" s="1"/>
      <c r="P20" s="1"/>
    </row>
    <row r="21" spans="1:16" ht="18.75" x14ac:dyDescent="0.3">
      <c r="A21" s="207" t="s">
        <v>2</v>
      </c>
      <c r="B21" s="205"/>
      <c r="C21" s="205"/>
      <c r="D21" s="205"/>
      <c r="E21" s="205"/>
      <c r="F21" s="204"/>
      <c r="G21" s="204"/>
      <c r="H21" s="204"/>
      <c r="I21" s="204"/>
      <c r="J21" s="204"/>
      <c r="K21" s="204"/>
      <c r="L21" s="204"/>
      <c r="M21" s="1"/>
      <c r="N21" s="1"/>
      <c r="O21" s="1"/>
      <c r="P21" s="1"/>
    </row>
    <row r="22" spans="1:16" ht="18.75" x14ac:dyDescent="0.3">
      <c r="A22" s="207"/>
      <c r="B22" s="205"/>
      <c r="C22" s="205"/>
      <c r="D22" s="205"/>
      <c r="E22" s="205"/>
      <c r="F22" s="204"/>
      <c r="G22" s="204"/>
      <c r="H22" s="204"/>
      <c r="I22" s="204"/>
      <c r="J22" s="204"/>
      <c r="K22" s="204"/>
      <c r="L22" s="204"/>
      <c r="M22" s="1"/>
      <c r="N22" s="1"/>
      <c r="O22" s="1"/>
      <c r="P22" s="1"/>
    </row>
    <row r="23" spans="1:16" ht="18.75" x14ac:dyDescent="0.3">
      <c r="A23" s="205" t="s">
        <v>3</v>
      </c>
      <c r="B23" s="205"/>
      <c r="C23" s="205"/>
      <c r="D23" s="205"/>
      <c r="E23" s="205"/>
      <c r="F23" s="204"/>
      <c r="G23" s="204"/>
      <c r="H23" s="204"/>
      <c r="I23" s="204"/>
      <c r="J23" s="204"/>
      <c r="K23" s="204"/>
      <c r="L23" s="204"/>
      <c r="M23" s="1"/>
      <c r="N23" s="1"/>
      <c r="O23" s="1"/>
      <c r="P23" s="1"/>
    </row>
    <row r="24" spans="1:16" ht="18.75" x14ac:dyDescent="0.3">
      <c r="A24" s="205"/>
      <c r="B24" s="205"/>
      <c r="C24" s="205"/>
      <c r="D24" s="205"/>
      <c r="E24" s="205"/>
      <c r="F24" s="204"/>
      <c r="G24" s="204"/>
      <c r="H24" s="204"/>
      <c r="I24" s="204"/>
      <c r="J24" s="204"/>
      <c r="K24" s="204"/>
      <c r="L24" s="204"/>
      <c r="M24" s="1"/>
      <c r="N24" s="1"/>
      <c r="O24" s="1"/>
      <c r="P24" s="1"/>
    </row>
    <row r="25" spans="1:16" ht="18.75" x14ac:dyDescent="0.3">
      <c r="A25" s="214"/>
      <c r="B25" s="215" t="s">
        <v>4</v>
      </c>
      <c r="C25" s="205" t="s">
        <v>5</v>
      </c>
      <c r="D25" s="205"/>
      <c r="E25" s="205"/>
      <c r="F25" s="205"/>
      <c r="G25" s="205"/>
      <c r="H25" s="204"/>
      <c r="I25" s="204"/>
      <c r="J25" s="205"/>
      <c r="K25" s="204"/>
      <c r="L25" s="204"/>
      <c r="M25" s="1"/>
      <c r="N25" s="2"/>
      <c r="O25" s="1"/>
      <c r="P25" s="1"/>
    </row>
    <row r="26" spans="1:16" ht="18.75" x14ac:dyDescent="0.3">
      <c r="A26" s="214"/>
      <c r="B26" s="215"/>
      <c r="C26" s="205"/>
      <c r="D26" s="205"/>
      <c r="E26" s="205"/>
      <c r="F26" s="205"/>
      <c r="G26" s="205"/>
      <c r="H26" s="204"/>
      <c r="I26" s="204"/>
      <c r="J26" s="205"/>
      <c r="K26" s="204"/>
      <c r="L26" s="204"/>
      <c r="M26" s="1"/>
      <c r="N26" s="2"/>
      <c r="O26" s="1"/>
      <c r="P26" s="1"/>
    </row>
    <row r="27" spans="1:16" ht="31.5" customHeight="1" x14ac:dyDescent="0.3">
      <c r="A27" s="214"/>
      <c r="B27" s="215" t="s">
        <v>6</v>
      </c>
      <c r="C27" s="210" t="s">
        <v>178</v>
      </c>
      <c r="D27" s="203"/>
      <c r="E27" s="203"/>
      <c r="F27" s="205"/>
      <c r="G27" s="205"/>
      <c r="H27" s="204"/>
      <c r="I27" s="204"/>
      <c r="J27" s="205"/>
      <c r="K27" s="204"/>
      <c r="L27" s="204"/>
      <c r="M27" s="1"/>
      <c r="N27" s="2"/>
      <c r="O27" s="1"/>
      <c r="P27" s="1"/>
    </row>
    <row r="28" spans="1:16" ht="18.75" x14ac:dyDescent="0.3">
      <c r="A28" s="214"/>
      <c r="B28" s="215"/>
      <c r="C28" s="205"/>
      <c r="D28" s="205"/>
      <c r="E28" s="205"/>
      <c r="F28" s="205"/>
      <c r="G28" s="205"/>
      <c r="H28" s="204"/>
      <c r="I28" s="204"/>
      <c r="J28" s="205"/>
      <c r="K28" s="204"/>
      <c r="L28" s="204"/>
      <c r="M28" s="1"/>
      <c r="N28" s="2"/>
      <c r="O28" s="1"/>
      <c r="P28" s="1"/>
    </row>
    <row r="29" spans="1:16" ht="25.5" x14ac:dyDescent="0.3">
      <c r="A29" s="214"/>
      <c r="B29" s="215"/>
      <c r="C29" s="216">
        <v>1</v>
      </c>
      <c r="D29" s="217" t="s">
        <v>7</v>
      </c>
      <c r="E29" s="218" t="s">
        <v>182</v>
      </c>
      <c r="F29" s="205"/>
      <c r="G29" s="205"/>
      <c r="H29" s="204"/>
      <c r="I29" s="204"/>
      <c r="J29" s="205"/>
      <c r="K29" s="204"/>
      <c r="L29" s="204"/>
      <c r="M29" s="1"/>
      <c r="N29" s="2"/>
      <c r="O29" s="1"/>
      <c r="P29" s="1"/>
    </row>
    <row r="30" spans="1:16" ht="38.25" x14ac:dyDescent="0.3">
      <c r="A30" s="214"/>
      <c r="B30" s="215"/>
      <c r="C30" s="216">
        <v>2</v>
      </c>
      <c r="D30" s="217" t="s">
        <v>8</v>
      </c>
      <c r="E30" s="218" t="s">
        <v>190</v>
      </c>
      <c r="F30" s="205"/>
      <c r="G30" s="205"/>
      <c r="H30" s="204"/>
      <c r="I30" s="204"/>
      <c r="J30" s="205"/>
      <c r="K30" s="204"/>
      <c r="L30" s="204"/>
      <c r="M30" s="1"/>
      <c r="N30" s="2"/>
      <c r="O30" s="1"/>
      <c r="P30" s="1"/>
    </row>
    <row r="31" spans="1:16" ht="51" x14ac:dyDescent="0.3">
      <c r="A31" s="214"/>
      <c r="B31" s="215"/>
      <c r="C31" s="216">
        <v>3</v>
      </c>
      <c r="D31" s="217" t="s">
        <v>9</v>
      </c>
      <c r="E31" s="218" t="s">
        <v>191</v>
      </c>
      <c r="F31" s="205"/>
      <c r="G31" s="205"/>
      <c r="H31" s="204"/>
      <c r="I31" s="204"/>
      <c r="J31" s="205"/>
      <c r="K31" s="204"/>
      <c r="L31" s="204"/>
      <c r="M31" s="1"/>
      <c r="N31" s="2"/>
      <c r="O31" s="1"/>
      <c r="P31" s="1"/>
    </row>
    <row r="32" spans="1:16" ht="51" x14ac:dyDescent="0.3">
      <c r="A32" s="214"/>
      <c r="B32" s="215"/>
      <c r="C32" s="216">
        <v>4</v>
      </c>
      <c r="D32" s="217" t="s">
        <v>10</v>
      </c>
      <c r="E32" s="218" t="s">
        <v>183</v>
      </c>
      <c r="F32" s="205"/>
      <c r="G32" s="205"/>
      <c r="H32" s="204"/>
      <c r="I32" s="204"/>
      <c r="J32" s="205"/>
      <c r="K32" s="204"/>
      <c r="L32" s="204"/>
      <c r="M32" s="1"/>
      <c r="N32" s="2"/>
      <c r="O32" s="1"/>
      <c r="P32" s="1"/>
    </row>
    <row r="33" spans="1:16" ht="18.75" x14ac:dyDescent="0.3">
      <c r="A33" s="214"/>
      <c r="B33" s="215"/>
      <c r="C33" s="205"/>
      <c r="D33" s="205"/>
      <c r="E33" s="205"/>
      <c r="F33" s="205"/>
      <c r="G33" s="205"/>
      <c r="H33" s="204"/>
      <c r="I33" s="204"/>
      <c r="J33" s="205"/>
      <c r="K33" s="204"/>
      <c r="L33" s="204"/>
      <c r="M33" s="1"/>
      <c r="N33" s="2"/>
      <c r="O33" s="1"/>
      <c r="P33" s="1"/>
    </row>
    <row r="34" spans="1:16" ht="18.75" x14ac:dyDescent="0.3">
      <c r="A34" s="214"/>
      <c r="B34" s="215" t="s">
        <v>11</v>
      </c>
      <c r="C34" s="205" t="s">
        <v>12</v>
      </c>
      <c r="D34" s="205"/>
      <c r="E34" s="205"/>
      <c r="F34" s="205"/>
      <c r="G34" s="205"/>
      <c r="H34" s="204"/>
      <c r="I34" s="204"/>
      <c r="J34" s="205"/>
      <c r="K34" s="204"/>
      <c r="L34" s="204"/>
      <c r="M34" s="1"/>
      <c r="N34" s="2"/>
      <c r="O34" s="1"/>
      <c r="P34" s="1"/>
    </row>
    <row r="35" spans="1:16" ht="25.5" customHeight="1" x14ac:dyDescent="0.3">
      <c r="A35" s="214"/>
      <c r="B35" s="215"/>
      <c r="C35" s="205"/>
      <c r="D35" s="205"/>
      <c r="E35" s="205"/>
      <c r="F35" s="205"/>
      <c r="G35" s="205"/>
      <c r="H35" s="204"/>
      <c r="I35" s="204"/>
      <c r="J35" s="205"/>
      <c r="K35" s="204"/>
      <c r="L35" s="204"/>
      <c r="M35" s="1"/>
      <c r="N35" s="2"/>
      <c r="O35" s="1"/>
      <c r="P35" s="1"/>
    </row>
    <row r="36" spans="1:16" ht="18.75" x14ac:dyDescent="0.3">
      <c r="A36" s="214"/>
      <c r="B36" s="215"/>
      <c r="C36" s="216">
        <v>1</v>
      </c>
      <c r="D36" s="217" t="s">
        <v>13</v>
      </c>
      <c r="E36" s="205" t="s">
        <v>355</v>
      </c>
      <c r="F36" s="205"/>
      <c r="G36" s="205"/>
      <c r="H36" s="204"/>
      <c r="I36" s="204"/>
      <c r="J36" s="205"/>
      <c r="K36" s="204"/>
      <c r="L36" s="204"/>
      <c r="M36" s="1"/>
      <c r="N36" s="2"/>
      <c r="O36" s="1"/>
      <c r="P36" s="1"/>
    </row>
    <row r="37" spans="1:16" ht="18.75" x14ac:dyDescent="0.3">
      <c r="A37" s="214"/>
      <c r="B37" s="215"/>
      <c r="C37" s="216">
        <v>2</v>
      </c>
      <c r="D37" s="217" t="s">
        <v>14</v>
      </c>
      <c r="E37" s="205" t="s">
        <v>353</v>
      </c>
      <c r="F37" s="205"/>
      <c r="G37" s="205"/>
      <c r="H37" s="204"/>
      <c r="I37" s="204"/>
      <c r="J37" s="205"/>
      <c r="K37" s="204"/>
      <c r="L37" s="204"/>
      <c r="M37" s="1"/>
      <c r="N37" s="2"/>
      <c r="O37" s="1"/>
      <c r="P37" s="1"/>
    </row>
    <row r="38" spans="1:16" ht="18.75" x14ac:dyDescent="0.3">
      <c r="A38" s="214"/>
      <c r="B38" s="215"/>
      <c r="C38" s="216">
        <v>3</v>
      </c>
      <c r="D38" s="217" t="s">
        <v>15</v>
      </c>
      <c r="E38" s="205" t="s">
        <v>354</v>
      </c>
      <c r="F38" s="205"/>
      <c r="G38" s="205"/>
      <c r="H38" s="204"/>
      <c r="I38" s="204"/>
      <c r="J38" s="205"/>
      <c r="K38" s="204"/>
      <c r="L38" s="204"/>
      <c r="M38" s="1"/>
      <c r="N38" s="2"/>
      <c r="O38" s="1"/>
      <c r="P38" s="1"/>
    </row>
    <row r="39" spans="1:16" ht="18.75" x14ac:dyDescent="0.3">
      <c r="A39" s="214"/>
      <c r="B39" s="215"/>
      <c r="C39" s="216">
        <v>4</v>
      </c>
      <c r="D39" s="217" t="s">
        <v>16</v>
      </c>
      <c r="E39" s="205" t="s">
        <v>356</v>
      </c>
      <c r="F39" s="205"/>
      <c r="G39" s="205"/>
      <c r="H39" s="204"/>
      <c r="I39" s="204"/>
      <c r="J39" s="205"/>
      <c r="K39" s="204"/>
      <c r="L39" s="204"/>
      <c r="M39" s="1"/>
      <c r="N39" s="2"/>
      <c r="O39" s="1"/>
      <c r="P39" s="1"/>
    </row>
    <row r="40" spans="1:16" ht="18.75" x14ac:dyDescent="0.3">
      <c r="A40" s="214"/>
      <c r="B40" s="215"/>
      <c r="C40" s="205"/>
      <c r="D40" s="205"/>
      <c r="E40" s="205"/>
      <c r="F40" s="205"/>
      <c r="G40" s="205"/>
      <c r="H40" s="204"/>
      <c r="I40" s="204"/>
      <c r="J40" s="204"/>
      <c r="K40" s="204"/>
      <c r="L40" s="204"/>
      <c r="M40" s="1"/>
      <c r="N40" s="1"/>
      <c r="O40" s="1"/>
      <c r="P40" s="1"/>
    </row>
    <row r="41" spans="1:16" ht="18.75" x14ac:dyDescent="0.3">
      <c r="A41" s="214"/>
      <c r="B41" s="215" t="s">
        <v>37</v>
      </c>
      <c r="C41" s="219" t="s">
        <v>343</v>
      </c>
      <c r="D41" s="220"/>
      <c r="E41" s="220"/>
      <c r="F41" s="205"/>
      <c r="G41" s="205"/>
      <c r="H41" s="204"/>
      <c r="I41" s="204"/>
      <c r="J41" s="204"/>
      <c r="K41" s="204"/>
      <c r="L41" s="204"/>
      <c r="M41" s="1"/>
      <c r="N41" s="1"/>
      <c r="O41" s="1"/>
      <c r="P41" s="1"/>
    </row>
    <row r="42" spans="1:16" ht="27.75" customHeight="1" x14ac:dyDescent="0.3">
      <c r="A42" s="214"/>
      <c r="B42" s="215"/>
      <c r="C42" s="220"/>
      <c r="D42" s="220"/>
      <c r="E42" s="220"/>
      <c r="F42" s="205"/>
      <c r="G42" s="205"/>
      <c r="H42" s="204"/>
      <c r="I42" s="204"/>
      <c r="J42" s="204"/>
      <c r="K42" s="204"/>
      <c r="L42" s="204"/>
      <c r="M42" s="1"/>
      <c r="N42" s="1"/>
      <c r="O42" s="1"/>
      <c r="P42" s="1"/>
    </row>
    <row r="43" spans="1:16" ht="18.75" x14ac:dyDescent="0.3">
      <c r="A43" s="214"/>
      <c r="B43" s="215"/>
      <c r="C43" s="205"/>
      <c r="D43" s="205"/>
      <c r="E43" s="205"/>
      <c r="F43" s="205"/>
      <c r="G43" s="205"/>
      <c r="H43" s="204"/>
      <c r="I43" s="204"/>
      <c r="J43" s="204"/>
      <c r="K43" s="204"/>
      <c r="L43" s="204"/>
      <c r="M43" s="1"/>
      <c r="N43" s="1"/>
      <c r="O43" s="1"/>
      <c r="P43" s="1"/>
    </row>
    <row r="44" spans="1:16" ht="18.75" x14ac:dyDescent="0.3">
      <c r="A44" s="205"/>
      <c r="B44" s="215" t="s">
        <v>325</v>
      </c>
      <c r="C44" s="219" t="s">
        <v>184</v>
      </c>
      <c r="D44" s="220"/>
      <c r="E44" s="220"/>
      <c r="F44" s="205"/>
      <c r="G44" s="205"/>
      <c r="H44" s="204"/>
      <c r="I44" s="204"/>
      <c r="J44" s="204"/>
      <c r="K44" s="204"/>
      <c r="L44" s="204"/>
      <c r="M44" s="1"/>
      <c r="N44" s="1"/>
      <c r="O44" s="1"/>
      <c r="P44" s="1"/>
    </row>
    <row r="45" spans="1:16" ht="15" customHeight="1" x14ac:dyDescent="0.3">
      <c r="A45" s="205"/>
      <c r="B45" s="215"/>
      <c r="C45" s="220"/>
      <c r="D45" s="220"/>
      <c r="E45" s="220"/>
      <c r="F45" s="205"/>
      <c r="G45" s="205"/>
      <c r="H45" s="204"/>
      <c r="I45" s="204"/>
      <c r="J45" s="204"/>
      <c r="K45" s="204"/>
      <c r="L45" s="204"/>
      <c r="M45" s="1"/>
      <c r="N45" s="1"/>
      <c r="O45" s="1"/>
      <c r="P45" s="1"/>
    </row>
    <row r="46" spans="1:16" ht="18.75" x14ac:dyDescent="0.3">
      <c r="A46" s="205"/>
      <c r="B46" s="215"/>
      <c r="C46" s="205"/>
      <c r="D46" s="205"/>
      <c r="E46" s="205"/>
      <c r="F46" s="205"/>
      <c r="G46" s="205"/>
      <c r="H46" s="204"/>
      <c r="I46" s="204"/>
      <c r="J46" s="204"/>
      <c r="K46" s="204"/>
      <c r="L46" s="204"/>
      <c r="M46" s="1"/>
      <c r="N46" s="1"/>
      <c r="O46" s="1"/>
      <c r="P46" s="1"/>
    </row>
    <row r="47" spans="1:16" ht="21" customHeight="1" x14ac:dyDescent="0.3">
      <c r="A47" s="205"/>
      <c r="B47" s="215" t="s">
        <v>17</v>
      </c>
      <c r="C47" s="205" t="s">
        <v>326</v>
      </c>
      <c r="D47" s="205"/>
      <c r="E47" s="205"/>
      <c r="F47" s="205"/>
      <c r="G47" s="205"/>
      <c r="H47" s="204"/>
      <c r="I47" s="204"/>
      <c r="J47" s="204"/>
      <c r="K47" s="204"/>
      <c r="L47" s="204"/>
      <c r="M47" s="1"/>
      <c r="N47" s="1"/>
      <c r="O47" s="1"/>
      <c r="P47" s="1"/>
    </row>
    <row r="48" spans="1:16" ht="18.75" x14ac:dyDescent="0.3">
      <c r="A48" s="205"/>
      <c r="B48" s="215"/>
      <c r="C48" s="205"/>
      <c r="D48" s="205"/>
      <c r="E48" s="205"/>
      <c r="F48" s="205"/>
      <c r="G48" s="205"/>
      <c r="H48" s="204"/>
      <c r="I48" s="204"/>
      <c r="J48" s="204"/>
      <c r="K48" s="204"/>
      <c r="L48" s="204"/>
      <c r="M48" s="1"/>
      <c r="N48" s="1"/>
      <c r="O48" s="1"/>
      <c r="P48" s="1"/>
    </row>
    <row r="49" spans="1:16" ht="47.25" customHeight="1" x14ac:dyDescent="0.3">
      <c r="A49" s="205"/>
      <c r="B49" s="215" t="s">
        <v>39</v>
      </c>
      <c r="C49" s="221" t="s">
        <v>327</v>
      </c>
      <c r="D49" s="220"/>
      <c r="E49" s="220"/>
      <c r="F49" s="205"/>
      <c r="G49" s="205"/>
      <c r="H49" s="204"/>
      <c r="I49" s="204"/>
      <c r="J49" s="204"/>
      <c r="K49" s="204"/>
      <c r="L49" s="204"/>
      <c r="M49" s="1"/>
      <c r="N49" s="1"/>
      <c r="O49" s="1"/>
      <c r="P49" s="1"/>
    </row>
    <row r="50" spans="1:16" ht="18.75" x14ac:dyDescent="0.3">
      <c r="A50" s="205"/>
      <c r="B50" s="215"/>
      <c r="C50" s="222"/>
      <c r="D50" s="205"/>
      <c r="E50" s="205"/>
      <c r="F50" s="205"/>
      <c r="G50" s="205"/>
      <c r="H50" s="204"/>
      <c r="I50" s="204"/>
      <c r="J50" s="204"/>
      <c r="K50" s="204"/>
      <c r="L50" s="204"/>
      <c r="M50" s="1"/>
      <c r="N50" s="1"/>
      <c r="O50" s="1"/>
      <c r="P50" s="1"/>
    </row>
    <row r="51" spans="1:16" ht="21.75" customHeight="1" x14ac:dyDescent="0.3">
      <c r="A51" s="205"/>
      <c r="B51" s="215" t="s">
        <v>18</v>
      </c>
      <c r="C51" s="222" t="s">
        <v>19</v>
      </c>
      <c r="D51" s="205"/>
      <c r="E51" s="205"/>
      <c r="F51" s="205"/>
      <c r="G51" s="205"/>
      <c r="H51" s="204"/>
      <c r="I51" s="204"/>
      <c r="J51" s="204"/>
      <c r="K51" s="204"/>
      <c r="L51" s="204"/>
      <c r="M51" s="1"/>
      <c r="N51" s="1"/>
      <c r="O51" s="1"/>
      <c r="P51" s="1"/>
    </row>
    <row r="52" spans="1:16" ht="18.75" x14ac:dyDescent="0.3">
      <c r="A52" s="205"/>
      <c r="B52" s="215"/>
      <c r="C52" s="205"/>
      <c r="D52" s="205"/>
      <c r="E52" s="205"/>
      <c r="F52" s="205"/>
      <c r="G52" s="205"/>
      <c r="H52" s="204"/>
      <c r="I52" s="204"/>
      <c r="J52" s="204"/>
      <c r="K52" s="204"/>
      <c r="L52" s="204"/>
      <c r="M52" s="1"/>
      <c r="N52" s="1"/>
      <c r="O52" s="1"/>
      <c r="P52" s="1"/>
    </row>
    <row r="53" spans="1:16" ht="38.25" customHeight="1" x14ac:dyDescent="0.3">
      <c r="A53" s="205"/>
      <c r="B53" s="215" t="s">
        <v>177</v>
      </c>
      <c r="C53" s="219" t="s">
        <v>546</v>
      </c>
      <c r="D53" s="220"/>
      <c r="E53" s="220"/>
      <c r="F53" s="205"/>
      <c r="G53" s="205"/>
      <c r="H53" s="204"/>
      <c r="I53" s="204"/>
      <c r="J53" s="204"/>
      <c r="K53" s="204"/>
      <c r="L53" s="204"/>
      <c r="M53" s="1"/>
      <c r="N53" s="1"/>
      <c r="O53" s="1"/>
      <c r="P53" s="1"/>
    </row>
    <row r="54" spans="1:16" ht="18.75" x14ac:dyDescent="0.3">
      <c r="A54" s="205"/>
      <c r="B54" s="215"/>
      <c r="C54" s="223"/>
      <c r="D54" s="223"/>
      <c r="E54" s="223"/>
      <c r="F54" s="205"/>
      <c r="G54" s="205"/>
      <c r="H54" s="204"/>
      <c r="I54" s="204"/>
      <c r="J54" s="204"/>
      <c r="K54" s="204"/>
      <c r="L54" s="204"/>
      <c r="M54" s="1"/>
      <c r="N54" s="1"/>
      <c r="O54" s="1"/>
      <c r="P54" s="1"/>
    </row>
    <row r="55" spans="1:16" ht="18.75" x14ac:dyDescent="0.3">
      <c r="A55" s="205"/>
      <c r="B55" s="215"/>
      <c r="C55" s="205"/>
      <c r="D55" s="205"/>
      <c r="E55" s="205"/>
      <c r="F55" s="205"/>
      <c r="G55" s="205"/>
      <c r="H55" s="204"/>
      <c r="I55" s="204"/>
      <c r="J55" s="204"/>
      <c r="K55" s="204"/>
      <c r="L55" s="204"/>
      <c r="M55" s="1"/>
      <c r="N55" s="1"/>
      <c r="O55" s="1"/>
      <c r="P55" s="1"/>
    </row>
    <row r="56" spans="1:16" ht="18.75" x14ac:dyDescent="0.3">
      <c r="A56" s="207" t="s">
        <v>20</v>
      </c>
      <c r="B56" s="215"/>
      <c r="C56" s="205"/>
      <c r="D56" s="205"/>
      <c r="E56" s="205"/>
      <c r="F56" s="205"/>
      <c r="G56" s="205"/>
      <c r="H56" s="204"/>
      <c r="I56" s="204"/>
      <c r="J56" s="204"/>
      <c r="K56" s="204"/>
      <c r="L56" s="204"/>
      <c r="M56" s="1"/>
      <c r="N56" s="1"/>
      <c r="O56" s="1"/>
      <c r="P56" s="1"/>
    </row>
    <row r="57" spans="1:16" ht="18.75" x14ac:dyDescent="0.3">
      <c r="A57" s="207"/>
      <c r="B57" s="215"/>
      <c r="C57" s="205"/>
      <c r="D57" s="205"/>
      <c r="E57" s="205"/>
      <c r="F57" s="205"/>
      <c r="G57" s="205"/>
      <c r="H57" s="204"/>
      <c r="I57" s="204"/>
      <c r="J57" s="204"/>
      <c r="K57" s="204"/>
      <c r="L57" s="204"/>
      <c r="M57" s="1"/>
      <c r="N57" s="1"/>
      <c r="O57" s="1"/>
      <c r="P57" s="1"/>
    </row>
    <row r="58" spans="1:16" ht="18.75" x14ac:dyDescent="0.3">
      <c r="A58" s="207"/>
      <c r="B58" s="224" t="s">
        <v>210</v>
      </c>
      <c r="C58" s="225"/>
      <c r="D58" s="226"/>
      <c r="E58" s="205"/>
      <c r="F58" s="205"/>
      <c r="G58" s="205"/>
      <c r="H58" s="204"/>
      <c r="I58" s="204"/>
      <c r="J58" s="204"/>
      <c r="K58" s="204"/>
      <c r="L58" s="204"/>
      <c r="M58" s="1"/>
      <c r="N58" s="1"/>
      <c r="O58" s="1"/>
      <c r="P58" s="1"/>
    </row>
    <row r="59" spans="1:16" ht="18.75" x14ac:dyDescent="0.3">
      <c r="A59" s="207"/>
      <c r="B59" s="215"/>
      <c r="C59" s="205"/>
      <c r="D59" s="205"/>
      <c r="E59" s="205"/>
      <c r="F59" s="205"/>
      <c r="G59" s="205"/>
      <c r="H59" s="204"/>
      <c r="I59" s="204"/>
      <c r="J59" s="204"/>
      <c r="K59" s="204"/>
      <c r="L59" s="204"/>
      <c r="M59" s="1"/>
      <c r="N59" s="1"/>
      <c r="O59" s="1"/>
      <c r="P59" s="1"/>
    </row>
    <row r="60" spans="1:16" ht="48" customHeight="1" x14ac:dyDescent="0.3">
      <c r="A60" s="207"/>
      <c r="B60" s="227" t="s">
        <v>328</v>
      </c>
      <c r="C60" s="228"/>
      <c r="D60" s="228"/>
      <c r="E60" s="205"/>
      <c r="F60" s="205"/>
      <c r="G60" s="205"/>
      <c r="H60" s="204"/>
      <c r="I60" s="204"/>
      <c r="J60" s="204"/>
      <c r="K60" s="204"/>
      <c r="L60" s="204"/>
      <c r="M60" s="1"/>
      <c r="N60" s="1"/>
      <c r="O60" s="1"/>
      <c r="P60" s="1"/>
    </row>
    <row r="61" spans="1:16" ht="18.75" x14ac:dyDescent="0.3">
      <c r="A61" s="207"/>
      <c r="B61" s="215"/>
      <c r="C61" s="205"/>
      <c r="D61" s="205"/>
      <c r="E61" s="205"/>
      <c r="F61" s="205"/>
      <c r="G61" s="205"/>
      <c r="H61" s="204"/>
      <c r="I61" s="204"/>
      <c r="J61" s="204"/>
      <c r="K61" s="204"/>
      <c r="L61" s="204"/>
      <c r="M61" s="1"/>
      <c r="N61" s="1"/>
      <c r="O61" s="1"/>
      <c r="P61" s="1"/>
    </row>
    <row r="62" spans="1:16" ht="125.25" customHeight="1" x14ac:dyDescent="0.3">
      <c r="A62" s="207"/>
      <c r="B62" s="229" t="s">
        <v>329</v>
      </c>
      <c r="C62" s="230"/>
      <c r="D62" s="230"/>
      <c r="E62" s="230"/>
      <c r="F62" s="205"/>
      <c r="G62" s="205"/>
      <c r="H62" s="204"/>
      <c r="I62" s="204"/>
      <c r="J62" s="204"/>
      <c r="K62" s="204"/>
      <c r="L62" s="204"/>
      <c r="M62" s="1"/>
      <c r="N62" s="1"/>
      <c r="O62" s="1"/>
      <c r="P62" s="1"/>
    </row>
    <row r="63" spans="1:16" ht="18.75" x14ac:dyDescent="0.3">
      <c r="A63" s="207"/>
      <c r="B63" s="215"/>
      <c r="C63" s="205"/>
      <c r="D63" s="205"/>
      <c r="E63" s="205"/>
      <c r="F63" s="205"/>
      <c r="G63" s="205"/>
      <c r="H63" s="204"/>
      <c r="I63" s="204"/>
      <c r="J63" s="204"/>
      <c r="K63" s="204"/>
      <c r="L63" s="204"/>
      <c r="M63" s="1"/>
      <c r="N63" s="1"/>
      <c r="O63" s="1"/>
      <c r="P63" s="1"/>
    </row>
    <row r="64" spans="1:16" ht="42" customHeight="1" x14ac:dyDescent="0.3">
      <c r="A64" s="204"/>
      <c r="B64" s="231" t="s">
        <v>21</v>
      </c>
      <c r="C64" s="232" t="s">
        <v>211</v>
      </c>
      <c r="D64" s="233"/>
      <c r="E64" s="234"/>
      <c r="F64" s="235"/>
      <c r="G64" s="205"/>
      <c r="H64" s="204"/>
      <c r="I64" s="204"/>
      <c r="J64" s="204"/>
      <c r="K64" s="204"/>
      <c r="L64" s="204"/>
      <c r="M64" s="1"/>
      <c r="N64" s="1"/>
      <c r="O64" s="1"/>
      <c r="P64" s="1"/>
    </row>
    <row r="65" spans="1:16" ht="18.75" x14ac:dyDescent="0.3">
      <c r="A65" s="205"/>
      <c r="B65" s="215"/>
      <c r="C65" s="205"/>
      <c r="D65" s="205"/>
      <c r="E65" s="205"/>
      <c r="F65" s="205"/>
      <c r="G65" s="205"/>
      <c r="H65" s="204"/>
      <c r="I65" s="204"/>
      <c r="J65" s="204"/>
      <c r="K65" s="204"/>
      <c r="L65" s="204"/>
      <c r="M65" s="1"/>
      <c r="N65" s="1"/>
      <c r="O65" s="1"/>
      <c r="P65" s="1"/>
    </row>
    <row r="66" spans="1:16" ht="45" customHeight="1" x14ac:dyDescent="0.3">
      <c r="A66" s="204"/>
      <c r="B66" s="236" t="s">
        <v>22</v>
      </c>
      <c r="C66" s="237" t="s">
        <v>547</v>
      </c>
      <c r="D66" s="233"/>
      <c r="E66" s="234"/>
      <c r="F66" s="205"/>
      <c r="G66" s="205"/>
      <c r="H66" s="204"/>
      <c r="I66" s="204"/>
      <c r="J66" s="204"/>
      <c r="K66" s="204"/>
      <c r="L66" s="204"/>
      <c r="M66" s="1"/>
      <c r="N66" s="1"/>
      <c r="O66" s="1"/>
      <c r="P66" s="1"/>
    </row>
    <row r="67" spans="1:16" ht="45.75" customHeight="1" x14ac:dyDescent="0.3">
      <c r="A67" s="204"/>
      <c r="B67" s="236"/>
      <c r="C67" s="237" t="s">
        <v>548</v>
      </c>
      <c r="D67" s="233"/>
      <c r="E67" s="234"/>
      <c r="F67" s="205"/>
      <c r="G67" s="205"/>
      <c r="H67" s="204"/>
      <c r="I67" s="204"/>
      <c r="J67" s="204"/>
      <c r="K67" s="204"/>
      <c r="L67" s="204"/>
      <c r="M67" s="1"/>
      <c r="N67" s="1"/>
      <c r="O67" s="1"/>
      <c r="P67" s="1"/>
    </row>
    <row r="68" spans="1:16" ht="61.5" customHeight="1" x14ac:dyDescent="0.3">
      <c r="A68" s="204"/>
      <c r="B68" s="236"/>
      <c r="C68" s="237" t="s">
        <v>549</v>
      </c>
      <c r="D68" s="233"/>
      <c r="E68" s="234"/>
      <c r="F68" s="205"/>
      <c r="G68" s="205"/>
      <c r="H68" s="204"/>
      <c r="I68" s="204"/>
      <c r="J68" s="204"/>
      <c r="K68" s="204"/>
      <c r="L68" s="204"/>
      <c r="M68" s="1"/>
      <c r="N68" s="1"/>
      <c r="O68" s="1"/>
      <c r="P68" s="1"/>
    </row>
    <row r="69" spans="1:16" ht="232.5" customHeight="1" x14ac:dyDescent="0.3">
      <c r="A69" s="204"/>
      <c r="B69" s="236"/>
      <c r="C69" s="237" t="s">
        <v>550</v>
      </c>
      <c r="D69" s="233"/>
      <c r="E69" s="234"/>
      <c r="F69" s="205"/>
      <c r="G69" s="205"/>
      <c r="H69" s="204"/>
      <c r="I69" s="204"/>
      <c r="J69" s="204"/>
      <c r="K69" s="204"/>
      <c r="L69" s="204"/>
      <c r="M69" s="1"/>
      <c r="N69" s="1"/>
      <c r="O69" s="1"/>
      <c r="P69" s="1"/>
    </row>
    <row r="70" spans="1:16" ht="133.5" customHeight="1" x14ac:dyDescent="0.3">
      <c r="A70" s="205"/>
      <c r="B70" s="236"/>
      <c r="C70" s="237" t="s">
        <v>344</v>
      </c>
      <c r="D70" s="233"/>
      <c r="E70" s="234"/>
      <c r="F70" s="205"/>
      <c r="G70" s="205"/>
      <c r="H70" s="204"/>
      <c r="I70" s="204"/>
      <c r="J70" s="204"/>
      <c r="K70" s="204"/>
      <c r="L70" s="204"/>
      <c r="M70" s="1"/>
      <c r="N70" s="1"/>
      <c r="O70" s="1"/>
      <c r="P70" s="1"/>
    </row>
    <row r="71" spans="1:16" ht="51.75" customHeight="1" x14ac:dyDescent="0.3">
      <c r="A71" s="205"/>
      <c r="B71" s="236"/>
      <c r="C71" s="237" t="s">
        <v>551</v>
      </c>
      <c r="D71" s="233"/>
      <c r="E71" s="234"/>
      <c r="F71" s="205"/>
      <c r="G71" s="205"/>
      <c r="H71" s="204"/>
      <c r="I71" s="204"/>
      <c r="J71" s="204"/>
      <c r="K71" s="204"/>
      <c r="L71" s="204"/>
      <c r="M71" s="1"/>
      <c r="N71" s="1"/>
      <c r="O71" s="1"/>
      <c r="P71" s="1"/>
    </row>
    <row r="72" spans="1:16" ht="123.75" customHeight="1" x14ac:dyDescent="0.3">
      <c r="A72" s="205"/>
      <c r="B72" s="236"/>
      <c r="C72" s="237" t="s">
        <v>552</v>
      </c>
      <c r="D72" s="233"/>
      <c r="E72" s="234"/>
      <c r="F72" s="205"/>
      <c r="G72" s="205"/>
      <c r="H72" s="204"/>
      <c r="I72" s="204"/>
      <c r="J72" s="204"/>
      <c r="K72" s="204"/>
      <c r="L72" s="204"/>
      <c r="M72" s="1"/>
      <c r="N72" s="1"/>
      <c r="O72" s="1"/>
      <c r="P72" s="1"/>
    </row>
    <row r="73" spans="1:16" ht="60" customHeight="1" x14ac:dyDescent="0.3">
      <c r="A73" s="205"/>
      <c r="B73" s="236"/>
      <c r="C73" s="237" t="s">
        <v>553</v>
      </c>
      <c r="D73" s="233"/>
      <c r="E73" s="234"/>
      <c r="F73" s="205"/>
      <c r="G73" s="205"/>
      <c r="H73" s="204"/>
      <c r="I73" s="204"/>
      <c r="J73" s="204"/>
      <c r="K73" s="204"/>
      <c r="L73" s="204"/>
      <c r="M73" s="1"/>
      <c r="N73" s="1"/>
      <c r="O73" s="1"/>
      <c r="P73" s="1"/>
    </row>
    <row r="74" spans="1:16" ht="18.75" x14ac:dyDescent="0.3">
      <c r="A74" s="205"/>
      <c r="B74" s="205"/>
      <c r="C74" s="205"/>
      <c r="D74" s="205"/>
      <c r="E74" s="205"/>
      <c r="F74" s="205"/>
      <c r="G74" s="205"/>
      <c r="H74" s="204"/>
      <c r="I74" s="204"/>
      <c r="J74" s="204"/>
      <c r="K74" s="204"/>
      <c r="L74" s="204"/>
      <c r="M74" s="1"/>
      <c r="N74" s="1"/>
      <c r="O74" s="1"/>
      <c r="P74" s="1"/>
    </row>
    <row r="75" spans="1:16" ht="18.75" x14ac:dyDescent="0.3">
      <c r="A75" s="207" t="s">
        <v>23</v>
      </c>
      <c r="B75" s="205"/>
      <c r="C75" s="205"/>
      <c r="D75" s="205"/>
      <c r="E75" s="205"/>
      <c r="F75" s="204"/>
      <c r="G75" s="204"/>
      <c r="H75" s="204"/>
      <c r="I75" s="204"/>
      <c r="J75" s="204"/>
      <c r="K75" s="204"/>
      <c r="L75" s="204"/>
      <c r="M75" s="1"/>
      <c r="N75" s="1"/>
      <c r="O75" s="1"/>
      <c r="P75" s="1"/>
    </row>
    <row r="76" spans="1:16" ht="18.75" x14ac:dyDescent="0.3">
      <c r="A76" s="207"/>
      <c r="B76" s="205"/>
      <c r="C76" s="205"/>
      <c r="D76" s="205"/>
      <c r="E76" s="205"/>
      <c r="F76" s="204"/>
      <c r="G76" s="204"/>
      <c r="H76" s="204"/>
      <c r="I76" s="204"/>
      <c r="J76" s="204"/>
      <c r="K76" s="204"/>
      <c r="L76" s="204"/>
      <c r="M76" s="1"/>
      <c r="N76" s="1"/>
      <c r="O76" s="1"/>
      <c r="P76" s="1"/>
    </row>
    <row r="77" spans="1:16" ht="18.75" x14ac:dyDescent="0.3">
      <c r="A77" s="205" t="s">
        <v>330</v>
      </c>
      <c r="B77" s="205"/>
      <c r="C77" s="205"/>
      <c r="D77" s="205"/>
      <c r="E77" s="205"/>
      <c r="F77" s="204"/>
      <c r="G77" s="204"/>
      <c r="H77" s="204"/>
      <c r="I77" s="204"/>
      <c r="J77" s="204"/>
      <c r="K77" s="204"/>
      <c r="L77" s="204"/>
      <c r="M77" s="1"/>
      <c r="N77" s="1"/>
      <c r="O77" s="1"/>
      <c r="P77" s="1"/>
    </row>
    <row r="78" spans="1:16" ht="18.75" x14ac:dyDescent="0.3">
      <c r="A78" s="205"/>
      <c r="B78" s="205"/>
      <c r="C78" s="205"/>
      <c r="D78" s="205"/>
      <c r="E78" s="205"/>
      <c r="F78" s="204"/>
      <c r="G78" s="204"/>
      <c r="H78" s="204"/>
      <c r="I78" s="204"/>
      <c r="J78" s="204"/>
      <c r="K78" s="204"/>
      <c r="L78" s="204"/>
      <c r="M78" s="1"/>
      <c r="N78" s="1"/>
      <c r="O78" s="1"/>
      <c r="P78" s="1"/>
    </row>
    <row r="79" spans="1:16" ht="18.75" x14ac:dyDescent="0.3">
      <c r="A79" s="215" t="s">
        <v>195</v>
      </c>
      <c r="B79" s="205"/>
      <c r="C79" s="205"/>
      <c r="D79" s="205"/>
      <c r="E79" s="205"/>
      <c r="F79" s="215" t="s">
        <v>196</v>
      </c>
      <c r="G79" s="204"/>
      <c r="H79" s="204"/>
      <c r="I79" s="204"/>
      <c r="J79" s="204"/>
      <c r="K79" s="204"/>
      <c r="L79" s="204"/>
      <c r="M79" s="1"/>
      <c r="N79" s="1"/>
      <c r="O79" s="1"/>
      <c r="P79" s="1"/>
    </row>
    <row r="80" spans="1:16" ht="18.75" x14ac:dyDescent="0.3">
      <c r="A80" s="215"/>
      <c r="B80" s="205"/>
      <c r="C80" s="205"/>
      <c r="D80" s="205"/>
      <c r="E80" s="205"/>
      <c r="F80" s="204"/>
      <c r="G80" s="204"/>
      <c r="H80" s="204"/>
      <c r="I80" s="204"/>
      <c r="J80" s="204"/>
      <c r="K80" s="204"/>
      <c r="L80" s="204"/>
      <c r="M80" s="1"/>
      <c r="N80" s="1"/>
      <c r="O80" s="1"/>
      <c r="P80" s="1"/>
    </row>
    <row r="81" spans="1:12" ht="25.5" customHeight="1" x14ac:dyDescent="0.25">
      <c r="A81" s="238"/>
      <c r="B81" s="239"/>
      <c r="C81" s="217" t="s">
        <v>24</v>
      </c>
      <c r="D81" s="240" t="s">
        <v>188</v>
      </c>
      <c r="E81" s="238"/>
      <c r="F81" s="241" t="s">
        <v>192</v>
      </c>
      <c r="G81" s="94" t="s">
        <v>193</v>
      </c>
      <c r="H81" s="242">
        <v>4</v>
      </c>
      <c r="I81" s="243"/>
      <c r="J81" s="244"/>
      <c r="K81" s="244"/>
      <c r="L81" s="244"/>
    </row>
    <row r="82" spans="1:12" ht="27" customHeight="1" x14ac:dyDescent="0.25">
      <c r="A82" s="238"/>
      <c r="B82" s="245"/>
      <c r="C82" s="217" t="s">
        <v>25</v>
      </c>
      <c r="D82" s="240" t="s">
        <v>186</v>
      </c>
      <c r="E82" s="238"/>
      <c r="F82" s="246"/>
      <c r="G82" s="94" t="s">
        <v>9</v>
      </c>
      <c r="H82" s="242">
        <v>3</v>
      </c>
      <c r="I82" s="247"/>
      <c r="J82" s="243"/>
      <c r="K82" s="244"/>
      <c r="L82" s="244"/>
    </row>
    <row r="83" spans="1:12" ht="25.5" x14ac:dyDescent="0.25">
      <c r="A83" s="238"/>
      <c r="B83" s="248"/>
      <c r="C83" s="217" t="s">
        <v>26</v>
      </c>
      <c r="D83" s="240" t="s">
        <v>187</v>
      </c>
      <c r="E83" s="238"/>
      <c r="F83" s="246"/>
      <c r="G83" s="94" t="s">
        <v>8</v>
      </c>
      <c r="H83" s="242">
        <v>2</v>
      </c>
      <c r="I83" s="247"/>
      <c r="J83" s="243"/>
      <c r="K83" s="243"/>
      <c r="L83" s="244"/>
    </row>
    <row r="84" spans="1:12" ht="25.5" x14ac:dyDescent="0.25">
      <c r="A84" s="238"/>
      <c r="B84" s="238"/>
      <c r="C84" s="238"/>
      <c r="D84" s="238"/>
      <c r="E84" s="238"/>
      <c r="F84" s="249"/>
      <c r="G84" s="94" t="s">
        <v>7</v>
      </c>
      <c r="H84" s="242">
        <v>1</v>
      </c>
      <c r="I84" s="247"/>
      <c r="J84" s="247"/>
      <c r="K84" s="247"/>
      <c r="L84" s="243"/>
    </row>
    <row r="85" spans="1:12" x14ac:dyDescent="0.25">
      <c r="A85" s="238"/>
      <c r="B85" s="238"/>
      <c r="C85" s="238"/>
      <c r="D85" s="238"/>
      <c r="E85" s="238"/>
      <c r="F85" s="238"/>
      <c r="G85" s="238"/>
      <c r="H85" s="238"/>
      <c r="I85" s="250">
        <v>1</v>
      </c>
      <c r="J85" s="250">
        <v>2</v>
      </c>
      <c r="K85" s="250">
        <v>3</v>
      </c>
      <c r="L85" s="250">
        <v>4</v>
      </c>
    </row>
    <row r="86" spans="1:12" ht="63.75" x14ac:dyDescent="0.25">
      <c r="A86" s="238"/>
      <c r="B86" s="238"/>
      <c r="C86" s="238"/>
      <c r="D86" s="238"/>
      <c r="E86" s="238"/>
      <c r="F86" s="238"/>
      <c r="G86" s="238"/>
      <c r="H86" s="238"/>
      <c r="I86" s="94" t="s">
        <v>13</v>
      </c>
      <c r="J86" s="94" t="s">
        <v>14</v>
      </c>
      <c r="K86" s="94" t="s">
        <v>15</v>
      </c>
      <c r="L86" s="94" t="s">
        <v>16</v>
      </c>
    </row>
    <row r="87" spans="1:12" ht="15" customHeight="1" x14ac:dyDescent="0.25">
      <c r="A87" s="238"/>
      <c r="B87" s="238"/>
      <c r="C87" s="238"/>
      <c r="D87" s="238"/>
      <c r="E87" s="238"/>
      <c r="F87" s="238"/>
      <c r="G87" s="238"/>
      <c r="H87" s="238"/>
      <c r="I87" s="251" t="s">
        <v>194</v>
      </c>
      <c r="J87" s="252"/>
      <c r="K87" s="252"/>
      <c r="L87" s="253"/>
    </row>
    <row r="88" spans="1:12" x14ac:dyDescent="0.25">
      <c r="A88" s="238"/>
      <c r="B88" s="238"/>
      <c r="C88" s="238"/>
      <c r="D88" s="238"/>
      <c r="E88" s="238"/>
      <c r="F88" s="238"/>
      <c r="G88" s="238"/>
      <c r="H88" s="238"/>
      <c r="I88" s="238"/>
      <c r="J88" s="238"/>
      <c r="K88" s="238"/>
      <c r="L88" s="238"/>
    </row>
    <row r="89" spans="1:12" x14ac:dyDescent="0.25">
      <c r="A89" s="207" t="s">
        <v>179</v>
      </c>
      <c r="B89" s="238"/>
      <c r="C89" s="238"/>
      <c r="D89" s="238"/>
      <c r="E89" s="238"/>
      <c r="F89" s="238"/>
      <c r="G89" s="238"/>
      <c r="H89" s="238"/>
      <c r="I89" s="238"/>
      <c r="J89" s="238"/>
      <c r="K89" s="238"/>
      <c r="L89" s="238"/>
    </row>
    <row r="90" spans="1:12" x14ac:dyDescent="0.25">
      <c r="A90" s="238"/>
      <c r="B90" s="238"/>
      <c r="C90" s="238"/>
      <c r="D90" s="238"/>
      <c r="E90" s="238"/>
      <c r="F90" s="238"/>
      <c r="G90" s="238"/>
      <c r="H90" s="238"/>
      <c r="I90" s="238"/>
      <c r="J90" s="238"/>
      <c r="K90" s="238"/>
      <c r="L90" s="238"/>
    </row>
    <row r="91" spans="1:12" ht="409.5" customHeight="1" x14ac:dyDescent="0.25">
      <c r="A91" s="254" t="s">
        <v>345</v>
      </c>
      <c r="B91" s="254"/>
      <c r="C91" s="254"/>
      <c r="D91" s="254"/>
      <c r="E91" s="254"/>
      <c r="F91" s="238"/>
      <c r="G91" s="238"/>
      <c r="H91" s="238"/>
      <c r="I91" s="238"/>
      <c r="J91" s="238"/>
      <c r="K91" s="238"/>
      <c r="L91" s="238"/>
    </row>
    <row r="92" spans="1:12" ht="120.75" customHeight="1" x14ac:dyDescent="0.25">
      <c r="A92" s="254"/>
      <c r="B92" s="254"/>
      <c r="C92" s="254"/>
      <c r="D92" s="254"/>
      <c r="E92" s="254"/>
      <c r="F92" s="238"/>
      <c r="G92" s="238"/>
      <c r="H92" s="238"/>
      <c r="I92" s="238"/>
      <c r="J92" s="238"/>
      <c r="K92" s="238"/>
      <c r="L92" s="238"/>
    </row>
    <row r="93" spans="1:12" x14ac:dyDescent="0.25">
      <c r="A93" s="238"/>
      <c r="B93" s="238"/>
      <c r="C93" s="238"/>
      <c r="D93" s="238"/>
      <c r="E93" s="238"/>
      <c r="F93" s="238"/>
      <c r="G93" s="238"/>
      <c r="H93" s="238"/>
      <c r="I93" s="238"/>
      <c r="J93" s="238"/>
      <c r="K93" s="238"/>
      <c r="L93" s="238"/>
    </row>
    <row r="94" spans="1:12" x14ac:dyDescent="0.25">
      <c r="A94" s="238"/>
      <c r="B94" s="238"/>
      <c r="C94" s="238"/>
      <c r="D94" s="238"/>
      <c r="E94" s="238"/>
      <c r="F94" s="238"/>
      <c r="G94" s="238"/>
      <c r="H94" s="238"/>
      <c r="I94" s="238"/>
      <c r="J94" s="238"/>
      <c r="K94" s="238"/>
      <c r="L94" s="238"/>
    </row>
    <row r="95" spans="1:12" x14ac:dyDescent="0.25">
      <c r="A95" s="255" t="s">
        <v>102</v>
      </c>
      <c r="B95" s="238"/>
      <c r="C95" s="238"/>
      <c r="D95" s="238"/>
      <c r="E95" s="238"/>
      <c r="F95" s="238"/>
      <c r="G95" s="238"/>
      <c r="H95" s="238"/>
      <c r="I95" s="238"/>
      <c r="J95" s="238"/>
      <c r="K95" s="238"/>
      <c r="L95" s="238"/>
    </row>
    <row r="96" spans="1:12" x14ac:dyDescent="0.25">
      <c r="A96" s="238"/>
      <c r="B96" s="238"/>
      <c r="C96" s="238"/>
      <c r="D96" s="238"/>
      <c r="E96" s="238"/>
      <c r="F96" s="238"/>
      <c r="G96" s="238"/>
      <c r="H96" s="238"/>
      <c r="I96" s="238"/>
      <c r="J96" s="238"/>
      <c r="K96" s="238"/>
      <c r="L96" s="238"/>
    </row>
    <row r="97" spans="1:12" ht="48.75" customHeight="1" x14ac:dyDescent="0.25">
      <c r="A97" s="256" t="s">
        <v>103</v>
      </c>
      <c r="B97" s="257"/>
      <c r="C97" s="257"/>
      <c r="D97" s="257"/>
      <c r="E97" s="257"/>
      <c r="F97" s="238"/>
      <c r="G97" s="238"/>
      <c r="H97" s="238"/>
      <c r="I97" s="238"/>
      <c r="J97" s="238"/>
      <c r="K97" s="238"/>
      <c r="L97" s="238"/>
    </row>
    <row r="98" spans="1:12" x14ac:dyDescent="0.25">
      <c r="A98" s="195"/>
      <c r="B98" s="195"/>
      <c r="C98" s="195"/>
      <c r="D98" s="195"/>
      <c r="E98" s="195"/>
    </row>
    <row r="99" spans="1:12" x14ac:dyDescent="0.25">
      <c r="A99" s="195"/>
      <c r="B99" s="195"/>
      <c r="C99" s="195"/>
      <c r="D99" s="195"/>
      <c r="E99" s="195"/>
    </row>
    <row r="100" spans="1:12" x14ac:dyDescent="0.25">
      <c r="A100" s="196"/>
      <c r="B100" s="195"/>
      <c r="C100" s="195"/>
      <c r="D100" s="195"/>
      <c r="E100" s="195"/>
    </row>
    <row r="101" spans="1:12" x14ac:dyDescent="0.25">
      <c r="A101" s="197"/>
      <c r="B101" s="195"/>
      <c r="C101" s="195"/>
      <c r="D101" s="195"/>
      <c r="E101" s="195"/>
    </row>
    <row r="102" spans="1:12" x14ac:dyDescent="0.25">
      <c r="A102" s="199"/>
      <c r="B102" s="199"/>
      <c r="C102" s="199"/>
      <c r="D102" s="195"/>
      <c r="E102" s="195"/>
    </row>
    <row r="103" spans="1:12" ht="180" x14ac:dyDescent="0.25">
      <c r="A103" s="200" t="s">
        <v>442</v>
      </c>
      <c r="B103" s="201" t="s">
        <v>121</v>
      </c>
      <c r="C103" s="201" t="s">
        <v>42</v>
      </c>
      <c r="D103" s="195"/>
      <c r="E103" s="195"/>
    </row>
    <row r="104" spans="1:12" x14ac:dyDescent="0.25">
      <c r="A104" s="198">
        <v>-1</v>
      </c>
      <c r="B104" s="198" t="s">
        <v>443</v>
      </c>
      <c r="C104" s="198" t="s">
        <v>32</v>
      </c>
      <c r="D104" s="195"/>
      <c r="E104" s="195"/>
    </row>
    <row r="105" spans="1:12" x14ac:dyDescent="0.25">
      <c r="A105" s="198">
        <v>-2</v>
      </c>
      <c r="B105" s="198" t="s">
        <v>418</v>
      </c>
      <c r="C105" s="198" t="s">
        <v>35</v>
      </c>
      <c r="D105" s="195"/>
      <c r="E105" s="195"/>
    </row>
    <row r="106" spans="1:12" x14ac:dyDescent="0.25">
      <c r="A106" s="198">
        <v>-3</v>
      </c>
      <c r="B106" s="198"/>
      <c r="C106" s="198" t="s">
        <v>36</v>
      </c>
      <c r="D106" s="195"/>
      <c r="E106" s="195"/>
    </row>
    <row r="107" spans="1:12" x14ac:dyDescent="0.25">
      <c r="A107" s="198">
        <v>-4</v>
      </c>
      <c r="B107" s="198"/>
      <c r="C107" s="198"/>
      <c r="D107" s="195"/>
      <c r="E107" s="195"/>
    </row>
    <row r="108" spans="1:12" x14ac:dyDescent="0.25">
      <c r="A108" s="195"/>
      <c r="B108" s="195"/>
      <c r="C108" s="195"/>
      <c r="D108" s="195"/>
      <c r="E108" s="195"/>
    </row>
    <row r="109" spans="1:12" x14ac:dyDescent="0.25">
      <c r="A109" s="195"/>
      <c r="B109" s="195"/>
      <c r="C109" s="195"/>
      <c r="D109" s="195"/>
      <c r="E109" s="195"/>
    </row>
    <row r="110" spans="1:12" x14ac:dyDescent="0.25">
      <c r="A110" s="195"/>
      <c r="B110" s="195"/>
      <c r="C110" s="195"/>
      <c r="D110" s="195"/>
      <c r="E110" s="195"/>
    </row>
    <row r="111" spans="1:12" x14ac:dyDescent="0.25">
      <c r="A111" s="195"/>
      <c r="B111" s="195"/>
      <c r="C111" s="195"/>
      <c r="D111" s="195"/>
      <c r="E111" s="195"/>
    </row>
    <row r="112" spans="1:12" x14ac:dyDescent="0.25">
      <c r="A112" s="195"/>
      <c r="B112" s="195"/>
      <c r="C112" s="195"/>
      <c r="D112" s="195"/>
      <c r="E112" s="195"/>
    </row>
    <row r="113" spans="1:5" x14ac:dyDescent="0.25">
      <c r="A113" s="195"/>
      <c r="B113" s="195"/>
      <c r="C113" s="195"/>
      <c r="D113" s="195"/>
      <c r="E113" s="195"/>
    </row>
    <row r="114" spans="1:5" x14ac:dyDescent="0.25">
      <c r="A114" s="195"/>
      <c r="B114" s="195"/>
      <c r="C114" s="195"/>
      <c r="D114" s="195"/>
      <c r="E114" s="195"/>
    </row>
  </sheetData>
  <mergeCells count="28">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 ref="B7:E7"/>
  </mergeCells>
  <pageMargins left="0.11811023622047245" right="0.31496062992125984" top="0.74803149606299213" bottom="0.74803149606299213" header="0.31496062992125984" footer="0.31496062992125984"/>
  <pageSetup paperSize="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topLeftCell="A10" zoomScale="90" zoomScaleNormal="90" zoomScaleSheetLayoutView="100" workbookViewId="0">
      <selection activeCell="C12" sqref="C12"/>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(C)'!A13</f>
        <v>C.R8</v>
      </c>
      <c r="D5" s="175"/>
      <c r="E5" s="176" t="str">
        <f>'1. Contratación (C)'!B13</f>
        <v xml:space="preserve">Falsedad documental </v>
      </c>
      <c r="F5" s="177"/>
      <c r="G5" s="82" t="str">
        <f>'1. Contratación (C)'!C13</f>
        <v>El licitador incurre en falsedad para poder acceder al procedimiento de licitación y/o se aprecia falsedad en la documentación presentada para obtener el pago del precio.</v>
      </c>
      <c r="H5" s="16" t="str">
        <f>'1. Contratación (C)'!D13</f>
        <v>ED / EE</v>
      </c>
      <c r="I5" s="23" t="str">
        <f>'1. Contratación (C)'!E13</f>
        <v>externo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84" x14ac:dyDescent="0.2">
      <c r="A10" s="84" t="s">
        <v>309</v>
      </c>
      <c r="B10" s="56" t="s">
        <v>349</v>
      </c>
      <c r="C10" s="67">
        <v>3</v>
      </c>
      <c r="D10" s="67">
        <v>1</v>
      </c>
      <c r="E10" s="71">
        <f>C10*D10</f>
        <v>3</v>
      </c>
      <c r="F10" s="84" t="s">
        <v>312</v>
      </c>
      <c r="G10" s="40" t="s">
        <v>150</v>
      </c>
      <c r="H10" s="68" t="s">
        <v>31</v>
      </c>
      <c r="I10" s="68" t="s">
        <v>32</v>
      </c>
      <c r="J10" s="67">
        <v>-4</v>
      </c>
      <c r="K10" s="67">
        <v>-4</v>
      </c>
      <c r="L10" s="83">
        <f t="shared" ref="L10:M12"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180" x14ac:dyDescent="0.2">
      <c r="A11" s="84" t="s">
        <v>310</v>
      </c>
      <c r="B11" s="55" t="s">
        <v>350</v>
      </c>
      <c r="C11" s="67">
        <v>3</v>
      </c>
      <c r="D11" s="67">
        <v>1</v>
      </c>
      <c r="E11" s="71">
        <f t="shared" ref="E11:E12" si="1">C11*D11</f>
        <v>3</v>
      </c>
      <c r="F11" s="84" t="s">
        <v>313</v>
      </c>
      <c r="G11" s="44" t="s">
        <v>151</v>
      </c>
      <c r="H11" s="68" t="s">
        <v>31</v>
      </c>
      <c r="I11" s="68" t="s">
        <v>32</v>
      </c>
      <c r="J11" s="67">
        <v>-4</v>
      </c>
      <c r="K11" s="67">
        <v>-4</v>
      </c>
      <c r="L11" s="83">
        <f t="shared" si="0"/>
        <v>1</v>
      </c>
      <c r="M11" s="83">
        <f t="shared" si="0"/>
        <v>1</v>
      </c>
      <c r="N11" s="71">
        <f t="shared" ref="N11:N12" si="2">L11*M11</f>
        <v>1</v>
      </c>
      <c r="O11" s="69"/>
      <c r="P11" s="69"/>
      <c r="Q11" s="69"/>
      <c r="R11" s="67"/>
      <c r="S11" s="67"/>
      <c r="T11" s="83">
        <f t="shared" ref="T11:T12" si="3">IF(ISNUMBER($L11),IF($L11+R11&gt;1,$L11+R11,1),"")</f>
        <v>1</v>
      </c>
      <c r="U11" s="83">
        <f t="shared" ref="U11:U12" si="4">IF(ISNUMBER($M11),IF($M11+S11&gt;1,$M11+S11,1),"")</f>
        <v>1</v>
      </c>
      <c r="V11" s="71">
        <f t="shared" ref="V11:V12" si="5">T11*U11</f>
        <v>1</v>
      </c>
    </row>
    <row r="12" spans="1:22" ht="120" x14ac:dyDescent="0.2">
      <c r="A12" s="84" t="s">
        <v>311</v>
      </c>
      <c r="B12" s="47" t="s">
        <v>118</v>
      </c>
      <c r="C12" s="68">
        <v>3</v>
      </c>
      <c r="D12" s="67">
        <v>1</v>
      </c>
      <c r="E12" s="71">
        <f t="shared" si="1"/>
        <v>3</v>
      </c>
      <c r="F12" s="84" t="s">
        <v>314</v>
      </c>
      <c r="G12" s="44" t="s">
        <v>152</v>
      </c>
      <c r="H12" s="68" t="s">
        <v>31</v>
      </c>
      <c r="I12" s="68" t="s">
        <v>32</v>
      </c>
      <c r="J12" s="68">
        <v>-4</v>
      </c>
      <c r="K12" s="68">
        <v>-4</v>
      </c>
      <c r="L12" s="83">
        <f t="shared" si="0"/>
        <v>1</v>
      </c>
      <c r="M12" s="83">
        <f t="shared" si="0"/>
        <v>1</v>
      </c>
      <c r="N12" s="71">
        <f t="shared" si="2"/>
        <v>1</v>
      </c>
      <c r="O12" s="69"/>
      <c r="P12" s="69"/>
      <c r="Q12" s="69"/>
      <c r="R12" s="68"/>
      <c r="S12" s="68"/>
      <c r="T12" s="83">
        <f t="shared" si="3"/>
        <v>1</v>
      </c>
      <c r="U12" s="83">
        <f t="shared" si="4"/>
        <v>1</v>
      </c>
      <c r="V12" s="71">
        <f t="shared" si="5"/>
        <v>1</v>
      </c>
    </row>
    <row r="13" spans="1:22" ht="48" customHeight="1" x14ac:dyDescent="0.2">
      <c r="D13" s="73" t="s">
        <v>122</v>
      </c>
      <c r="E13" s="70">
        <f>ROUND(SUM(E10:E12)/COUNT(C10:C12),2)</f>
        <v>3</v>
      </c>
      <c r="M13" s="73" t="s">
        <v>123</v>
      </c>
      <c r="N13" s="70">
        <f>ROUND(SUMIF(N10:N12,"&gt;0",N10:N12)/COUNT(N10:N12),2)</f>
        <v>1</v>
      </c>
      <c r="U13" s="73" t="s">
        <v>124</v>
      </c>
      <c r="V13" s="70">
        <f>ROUND(SUMIF(V10:V12,"&gt;0",V10:V12)/COUNT(V10:V12),2)</f>
        <v>1</v>
      </c>
    </row>
    <row r="36" spans="4:5" x14ac:dyDescent="0.2">
      <c r="D36" s="6">
        <v>1</v>
      </c>
      <c r="E36" s="6">
        <v>-1</v>
      </c>
    </row>
    <row r="37" spans="4:5" x14ac:dyDescent="0.2">
      <c r="D37" s="6">
        <v>2</v>
      </c>
      <c r="E37" s="6">
        <v>-2</v>
      </c>
    </row>
    <row r="38" spans="4:5" x14ac:dyDescent="0.2">
      <c r="D38" s="6">
        <v>3</v>
      </c>
      <c r="E38" s="6">
        <v>-3</v>
      </c>
    </row>
    <row r="39" spans="4:5" x14ac:dyDescent="0.2">
      <c r="D39" s="6">
        <v>4</v>
      </c>
      <c r="E39"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196" priority="34" operator="between">
      <formula>8</formula>
      <formula>16</formula>
    </cfRule>
    <cfRule type="cellIs" dxfId="195" priority="35" operator="between">
      <formula>4</formula>
      <formula>7.99</formula>
    </cfRule>
    <cfRule type="cellIs" dxfId="194" priority="36" operator="between">
      <formula>1</formula>
      <formula>3.99</formula>
    </cfRule>
  </conditionalFormatting>
  <conditionalFormatting sqref="F10:F12">
    <cfRule type="cellIs" dxfId="193" priority="31" operator="between">
      <formula>11</formula>
      <formula>25</formula>
    </cfRule>
    <cfRule type="cellIs" dxfId="192" priority="32" operator="between">
      <formula>6</formula>
      <formula>10</formula>
    </cfRule>
    <cfRule type="cellIs" dxfId="191" priority="33" operator="between">
      <formula>0</formula>
      <formula>5</formula>
    </cfRule>
  </conditionalFormatting>
  <conditionalFormatting sqref="H10">
    <cfRule type="containsText" dxfId="190" priority="29" operator="containsText" text="Sí">
      <formula>NOT(ISERROR(SEARCH("Sí",H10)))</formula>
    </cfRule>
    <cfRule type="containsText" dxfId="189" priority="30" operator="containsText" text="No">
      <formula>NOT(ISERROR(SEARCH("No",H10)))</formula>
    </cfRule>
  </conditionalFormatting>
  <conditionalFormatting sqref="I10">
    <cfRule type="containsText" dxfId="188" priority="26" operator="containsText" text="Bajo">
      <formula>NOT(ISERROR(SEARCH("Bajo",I10)))</formula>
    </cfRule>
    <cfRule type="containsText" dxfId="187" priority="27" operator="containsText" text="Medio">
      <formula>NOT(ISERROR(SEARCH("Medio",I10)))</formula>
    </cfRule>
    <cfRule type="containsText" dxfId="186" priority="28" operator="containsText" text="Alto">
      <formula>NOT(ISERROR(SEARCH("Alto",I10)))</formula>
    </cfRule>
  </conditionalFormatting>
  <conditionalFormatting sqref="E13">
    <cfRule type="cellIs" dxfId="185" priority="23" operator="between">
      <formula>8</formula>
      <formula>16</formula>
    </cfRule>
    <cfRule type="cellIs" dxfId="184" priority="24" operator="between">
      <formula>4</formula>
      <formula>7.99</formula>
    </cfRule>
    <cfRule type="cellIs" dxfId="183" priority="25" operator="between">
      <formula>1</formula>
      <formula>3.99</formula>
    </cfRule>
  </conditionalFormatting>
  <conditionalFormatting sqref="N13">
    <cfRule type="cellIs" dxfId="182" priority="17" operator="between">
      <formula>8</formula>
      <formula>16</formula>
    </cfRule>
    <cfRule type="cellIs" dxfId="181" priority="18" operator="between">
      <formula>4</formula>
      <formula>7.99</formula>
    </cfRule>
    <cfRule type="cellIs" dxfId="180" priority="19" operator="between">
      <formula>1</formula>
      <formula>3.99</formula>
    </cfRule>
  </conditionalFormatting>
  <conditionalFormatting sqref="V13">
    <cfRule type="cellIs" dxfId="179" priority="11" operator="between">
      <formula>8</formula>
      <formula>16</formula>
    </cfRule>
    <cfRule type="cellIs" dxfId="178" priority="12" operator="between">
      <formula>4</formula>
      <formula>7.99</formula>
    </cfRule>
    <cfRule type="cellIs" dxfId="177" priority="13" operator="between">
      <formula>1</formula>
      <formula>3.99</formula>
    </cfRule>
  </conditionalFormatting>
  <conditionalFormatting sqref="H11">
    <cfRule type="containsText" dxfId="176" priority="9" operator="containsText" text="Sí">
      <formula>NOT(ISERROR(SEARCH("Sí",H11)))</formula>
    </cfRule>
    <cfRule type="containsText" dxfId="175" priority="10" operator="containsText" text="No">
      <formula>NOT(ISERROR(SEARCH("No",H11)))</formula>
    </cfRule>
  </conditionalFormatting>
  <conditionalFormatting sqref="I11">
    <cfRule type="containsText" dxfId="174" priority="6" operator="containsText" text="Bajo">
      <formula>NOT(ISERROR(SEARCH("Bajo",I11)))</formula>
    </cfRule>
    <cfRule type="containsText" dxfId="173" priority="7" operator="containsText" text="Medio">
      <formula>NOT(ISERROR(SEARCH("Medio",I11)))</formula>
    </cfRule>
    <cfRule type="containsText" dxfId="172" priority="8" operator="containsText" text="Alto">
      <formula>NOT(ISERROR(SEARCH("Alto",I11)))</formula>
    </cfRule>
  </conditionalFormatting>
  <conditionalFormatting sqref="H12">
    <cfRule type="containsText" dxfId="171" priority="4" operator="containsText" text="Sí">
      <formula>NOT(ISERROR(SEARCH("Sí",H12)))</formula>
    </cfRule>
    <cfRule type="containsText" dxfId="170" priority="5" operator="containsText" text="No">
      <formula>NOT(ISERROR(SEARCH("No",H12)))</formula>
    </cfRule>
  </conditionalFormatting>
  <conditionalFormatting sqref="I12">
    <cfRule type="containsText" dxfId="169" priority="1" operator="containsText" text="Bajo">
      <formula>NOT(ISERROR(SEARCH("Bajo",I12)))</formula>
    </cfRule>
    <cfRule type="containsText" dxfId="168" priority="2" operator="containsText" text="Medio">
      <formula>NOT(ISERROR(SEARCH("Medio",I12)))</formula>
    </cfRule>
    <cfRule type="containsText" dxfId="167" priority="3" operator="containsText" text="Alto">
      <formula>NOT(ISERROR(SEARCH("Alto",I12)))</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7"/>
  <sheetViews>
    <sheetView zoomScale="90" zoomScaleNormal="90" zoomScaleSheetLayoutView="100" workbookViewId="0">
      <selection activeCell="G10" sqref="G10"/>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91" t="s">
        <v>30</v>
      </c>
      <c r="H4" s="64" t="s">
        <v>33</v>
      </c>
      <c r="I4" s="72" t="s">
        <v>51</v>
      </c>
      <c r="J4" s="9"/>
      <c r="K4" s="9"/>
      <c r="L4" s="15" t="s">
        <v>34</v>
      </c>
      <c r="M4" s="15" t="s">
        <v>35</v>
      </c>
      <c r="N4" s="9"/>
      <c r="O4" s="9"/>
    </row>
    <row r="5" spans="1:22" s="18" customFormat="1" ht="54" customHeight="1" thickBot="1" x14ac:dyDescent="0.25">
      <c r="A5" s="61"/>
      <c r="B5" s="62"/>
      <c r="C5" s="174" t="str">
        <f>'1. Contratación (C)'!A14</f>
        <v>C.R9</v>
      </c>
      <c r="D5" s="175"/>
      <c r="E5" s="176" t="str">
        <f>'1. Contratación (C)'!B14</f>
        <v>Doble financiación</v>
      </c>
      <c r="F5" s="177"/>
      <c r="G5" s="85" t="str">
        <f>'1. Contratación (C)'!C14</f>
        <v>Incumplimiento de la prohibición de doble financiación.</v>
      </c>
      <c r="H5" s="16" t="str">
        <f>'1. Contratación (C)'!D14</f>
        <v>ED / EE</v>
      </c>
      <c r="I5" s="23" t="str">
        <f>'1. Contratación (C)'!E14</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44" x14ac:dyDescent="0.2">
      <c r="A10" s="84" t="s">
        <v>315</v>
      </c>
      <c r="B10" s="21" t="s">
        <v>170</v>
      </c>
      <c r="C10" s="68">
        <v>3</v>
      </c>
      <c r="D10" s="67">
        <v>1</v>
      </c>
      <c r="E10" s="71">
        <f>C10*D10</f>
        <v>3</v>
      </c>
      <c r="F10" s="84" t="s">
        <v>316</v>
      </c>
      <c r="G10" s="87" t="s">
        <v>209</v>
      </c>
      <c r="H10" s="68" t="s">
        <v>31</v>
      </c>
      <c r="I10" s="68" t="s">
        <v>32</v>
      </c>
      <c r="J10" s="68">
        <v>-4</v>
      </c>
      <c r="K10" s="68">
        <v>-4</v>
      </c>
      <c r="L10" s="86">
        <f t="shared" ref="L10:M10" si="0">IF(ISNUMBER(C10),IF(C10+J10&gt;1,C10+J10,1),"")</f>
        <v>1</v>
      </c>
      <c r="M10" s="86">
        <f t="shared" si="0"/>
        <v>1</v>
      </c>
      <c r="N10" s="71">
        <f>L10*M10</f>
        <v>1</v>
      </c>
      <c r="O10" s="69"/>
      <c r="P10" s="69"/>
      <c r="Q10" s="69"/>
      <c r="R10" s="68"/>
      <c r="S10" s="68"/>
      <c r="T10" s="86">
        <f>IF(ISNUMBER($L10),IF($L10+R10&gt;1,$L10+R10,1),"")</f>
        <v>1</v>
      </c>
      <c r="U10" s="86">
        <f>IF(ISNUMBER($M10),IF($M10+S10&gt;1,$M10+S10,1),"")</f>
        <v>1</v>
      </c>
      <c r="V10" s="71">
        <f>T10*U10</f>
        <v>1</v>
      </c>
    </row>
    <row r="11" spans="1:22" ht="48" customHeight="1" x14ac:dyDescent="0.2">
      <c r="D11" s="73" t="s">
        <v>122</v>
      </c>
      <c r="E11" s="70">
        <f>ROUND(SUM(E10:E10)/COUNT(C10:C10),2)</f>
        <v>3</v>
      </c>
      <c r="M11" s="73" t="s">
        <v>123</v>
      </c>
      <c r="N11" s="70">
        <f>ROUND(SUMIF(N10:N10,"&gt;0",N10:N10)/COUNT(N10:N10),2)</f>
        <v>1</v>
      </c>
      <c r="U11" s="73" t="s">
        <v>124</v>
      </c>
      <c r="V11" s="70">
        <f>ROUND(SUMIF(V10:V10,"&gt;0",V10:V10)/COUNT(V10:V10),2)</f>
        <v>1</v>
      </c>
    </row>
    <row r="34" spans="4:5" x14ac:dyDescent="0.2">
      <c r="D34" s="6">
        <v>1</v>
      </c>
      <c r="E34" s="6">
        <v>-1</v>
      </c>
    </row>
    <row r="35" spans="4:5" x14ac:dyDescent="0.2">
      <c r="D35" s="6">
        <v>2</v>
      </c>
      <c r="E35" s="6">
        <v>-2</v>
      </c>
    </row>
    <row r="36" spans="4:5" x14ac:dyDescent="0.2">
      <c r="D36" s="6">
        <v>3</v>
      </c>
      <c r="E36" s="6">
        <v>-3</v>
      </c>
    </row>
    <row r="37" spans="4:5" x14ac:dyDescent="0.2">
      <c r="D37" s="6">
        <v>4</v>
      </c>
      <c r="E37"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 N10 V10">
    <cfRule type="cellIs" dxfId="166" priority="24" operator="between">
      <formula>8</formula>
      <formula>16</formula>
    </cfRule>
    <cfRule type="cellIs" dxfId="165" priority="25" operator="between">
      <formula>4</formula>
      <formula>7.99</formula>
    </cfRule>
    <cfRule type="cellIs" dxfId="164" priority="26" operator="between">
      <formula>1</formula>
      <formula>3.99</formula>
    </cfRule>
  </conditionalFormatting>
  <conditionalFormatting sqref="F10">
    <cfRule type="cellIs" dxfId="163" priority="21" operator="between">
      <formula>11</formula>
      <formula>25</formula>
    </cfRule>
    <cfRule type="cellIs" dxfId="162" priority="22" operator="between">
      <formula>6</formula>
      <formula>10</formula>
    </cfRule>
    <cfRule type="cellIs" dxfId="161" priority="23" operator="between">
      <formula>0</formula>
      <formula>5</formula>
    </cfRule>
  </conditionalFormatting>
  <conditionalFormatting sqref="H10">
    <cfRule type="containsText" dxfId="160" priority="19" operator="containsText" text="Sí">
      <formula>NOT(ISERROR(SEARCH("Sí",H10)))</formula>
    </cfRule>
    <cfRule type="containsText" dxfId="159" priority="20" operator="containsText" text="No">
      <formula>NOT(ISERROR(SEARCH("No",H10)))</formula>
    </cfRule>
  </conditionalFormatting>
  <conditionalFormatting sqref="I10">
    <cfRule type="containsText" dxfId="158" priority="16" operator="containsText" text="Bajo">
      <formula>NOT(ISERROR(SEARCH("Bajo",I10)))</formula>
    </cfRule>
    <cfRule type="containsText" dxfId="157" priority="17" operator="containsText" text="Medio">
      <formula>NOT(ISERROR(SEARCH("Medio",I10)))</formula>
    </cfRule>
    <cfRule type="containsText" dxfId="156" priority="18" operator="containsText" text="Alto">
      <formula>NOT(ISERROR(SEARCH("Alto",I10)))</formula>
    </cfRule>
  </conditionalFormatting>
  <conditionalFormatting sqref="E11">
    <cfRule type="cellIs" dxfId="155" priority="13" operator="between">
      <formula>8</formula>
      <formula>16</formula>
    </cfRule>
    <cfRule type="cellIs" dxfId="154" priority="14" operator="between">
      <formula>4</formula>
      <formula>7.99</formula>
    </cfRule>
    <cfRule type="cellIs" dxfId="153" priority="15" operator="between">
      <formula>1</formula>
      <formula>3.99</formula>
    </cfRule>
  </conditionalFormatting>
  <conditionalFormatting sqref="N11">
    <cfRule type="cellIs" dxfId="152" priority="7" operator="between">
      <formula>8</formula>
      <formula>16</formula>
    </cfRule>
    <cfRule type="cellIs" dxfId="151" priority="8" operator="between">
      <formula>4</formula>
      <formula>7.99</formula>
    </cfRule>
    <cfRule type="cellIs" dxfId="150" priority="9" operator="between">
      <formula>1</formula>
      <formula>3.99</formula>
    </cfRule>
  </conditionalFormatting>
  <conditionalFormatting sqref="V11">
    <cfRule type="cellIs" dxfId="149" priority="1" operator="between">
      <formula>8</formula>
      <formula>16</formula>
    </cfRule>
    <cfRule type="cellIs" dxfId="148" priority="2" operator="between">
      <formula>4</formula>
      <formula>7.99</formula>
    </cfRule>
    <cfRule type="cellIs" dxfId="147" priority="3" operator="between">
      <formula>1</formula>
      <formula>3.99</formula>
    </cfRule>
  </conditionalFormatting>
  <dataValidations count="4">
    <dataValidation type="list" allowBlank="1" showInputMessage="1" showErrorMessage="1" sqref="R10:S10 J10:K10">
      <formula1>negative</formula1>
    </dataValidation>
    <dataValidation type="list" allowBlank="1" showInputMessage="1" showErrorMessage="1" sqref="C10:D10">
      <formula1>positive</formula1>
    </dataValidation>
    <dataValidation type="list" allowBlank="1" showInputMessage="1" showErrorMessage="1" sqref="H10">
      <formula1>$L$3:$L$4</formula1>
    </dataValidation>
    <dataValidation type="list" allowBlank="1" showInputMessage="1" showErrorMessage="1" sqref="I1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90" zoomScaleNormal="90" zoomScaleSheetLayoutView="100" workbookViewId="0">
      <selection activeCell="C11" sqref="C11"/>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(C)'!A15</f>
        <v>C.R10</v>
      </c>
      <c r="D5" s="175"/>
      <c r="E5" s="176" t="str">
        <f>'1. Contratación (C)'!B15</f>
        <v xml:space="preserve">Incumplimiento de las obligaciones de información, comunicación y publicidad </v>
      </c>
      <c r="F5" s="177"/>
      <c r="G5" s="82" t="str">
        <f>'1. Contratación (C)'!C15</f>
        <v>No se cumple lo estipulado en la normativa nacional o europea respecto a las obligaciones de información y publicidad.</v>
      </c>
      <c r="H5" s="16" t="str">
        <f>'1. Contratación (C)'!D15</f>
        <v>T</v>
      </c>
      <c r="I5" s="23" t="str">
        <f>'1. Contratación (C)'!E15</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252" x14ac:dyDescent="0.2">
      <c r="A10" s="84" t="s">
        <v>317</v>
      </c>
      <c r="B10" s="47" t="s">
        <v>95</v>
      </c>
      <c r="C10" s="67">
        <v>2</v>
      </c>
      <c r="D10" s="67">
        <v>1</v>
      </c>
      <c r="E10" s="71">
        <f>C10*D10</f>
        <v>2</v>
      </c>
      <c r="F10" s="84" t="s">
        <v>319</v>
      </c>
      <c r="G10" s="46" t="s">
        <v>155</v>
      </c>
      <c r="H10" s="68" t="s">
        <v>31</v>
      </c>
      <c r="I10" s="68" t="s">
        <v>32</v>
      </c>
      <c r="J10" s="67">
        <v>-4</v>
      </c>
      <c r="K10" s="67">
        <v>-4</v>
      </c>
      <c r="L10" s="83">
        <f t="shared" ref="L10:M11"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96" customHeight="1" x14ac:dyDescent="0.2">
      <c r="A11" s="84" t="s">
        <v>318</v>
      </c>
      <c r="B11" s="21" t="s">
        <v>153</v>
      </c>
      <c r="C11" s="68">
        <v>3</v>
      </c>
      <c r="D11" s="67">
        <v>1</v>
      </c>
      <c r="E11" s="71">
        <f t="shared" ref="E11" si="1">C11*D11</f>
        <v>3</v>
      </c>
      <c r="F11" s="84" t="s">
        <v>320</v>
      </c>
      <c r="G11" s="22" t="s">
        <v>119</v>
      </c>
      <c r="H11" s="68" t="s">
        <v>31</v>
      </c>
      <c r="I11" s="68" t="s">
        <v>32</v>
      </c>
      <c r="J11" s="68">
        <v>-4</v>
      </c>
      <c r="K11" s="68">
        <v>-4</v>
      </c>
      <c r="L11" s="83">
        <f t="shared" si="0"/>
        <v>1</v>
      </c>
      <c r="M11" s="83">
        <f t="shared" si="0"/>
        <v>1</v>
      </c>
      <c r="N11" s="71">
        <f t="shared" ref="N11" si="2">L11*M11</f>
        <v>1</v>
      </c>
      <c r="O11" s="69"/>
      <c r="P11" s="69"/>
      <c r="Q11" s="69"/>
      <c r="R11" s="68"/>
      <c r="S11" s="68"/>
      <c r="T11" s="83">
        <f t="shared" ref="T11" si="3">IF(ISNUMBER($L11),IF($L11+R11&gt;1,$L11+R11,1),"")</f>
        <v>1</v>
      </c>
      <c r="U11" s="83">
        <f t="shared" ref="U11" si="4">IF(ISNUMBER($M11),IF($M11+S11&gt;1,$M11+S11,1),"")</f>
        <v>1</v>
      </c>
      <c r="V11" s="71">
        <f t="shared" ref="V11" si="5">T11*U11</f>
        <v>1</v>
      </c>
    </row>
    <row r="12" spans="1:22" ht="48" customHeight="1" x14ac:dyDescent="0.2">
      <c r="D12" s="73" t="s">
        <v>122</v>
      </c>
      <c r="E12" s="70">
        <f>ROUND(SUM(E10:E11)/COUNT(C10:C11),2)</f>
        <v>2.5</v>
      </c>
      <c r="M12" s="73" t="s">
        <v>123</v>
      </c>
      <c r="N12" s="70">
        <f>ROUND(SUMIF(N10:N11,"&gt;0",N10:N11)/COUNT(N10:N11),2)</f>
        <v>1</v>
      </c>
      <c r="U12" s="73" t="s">
        <v>124</v>
      </c>
      <c r="V12" s="70">
        <f>ROUND(SUMIF(V10:V11,"&gt;0",V10:V11)/COUNT(V10:V11),2)</f>
        <v>1</v>
      </c>
    </row>
    <row r="35" spans="4:5" x14ac:dyDescent="0.2">
      <c r="D35" s="6">
        <v>1</v>
      </c>
      <c r="E35" s="6">
        <v>-1</v>
      </c>
    </row>
    <row r="36" spans="4:5" x14ac:dyDescent="0.2">
      <c r="D36" s="6">
        <v>2</v>
      </c>
      <c r="E36" s="6">
        <v>-2</v>
      </c>
    </row>
    <row r="37" spans="4:5" x14ac:dyDescent="0.2">
      <c r="D37" s="6">
        <v>3</v>
      </c>
      <c r="E37" s="6">
        <v>-3</v>
      </c>
    </row>
    <row r="38" spans="4:5" x14ac:dyDescent="0.2">
      <c r="D38" s="6">
        <v>4</v>
      </c>
      <c r="E38"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46" priority="34" operator="between">
      <formula>8</formula>
      <formula>16</formula>
    </cfRule>
    <cfRule type="cellIs" dxfId="145" priority="35" operator="between">
      <formula>4</formula>
      <formula>7.99</formula>
    </cfRule>
    <cfRule type="cellIs" dxfId="144" priority="36" operator="between">
      <formula>1</formula>
      <formula>3.99</formula>
    </cfRule>
  </conditionalFormatting>
  <conditionalFormatting sqref="F10:F11">
    <cfRule type="cellIs" dxfId="143" priority="31" operator="between">
      <formula>11</formula>
      <formula>25</formula>
    </cfRule>
    <cfRule type="cellIs" dxfId="142" priority="32" operator="between">
      <formula>6</formula>
      <formula>10</formula>
    </cfRule>
    <cfRule type="cellIs" dxfId="141" priority="33" operator="between">
      <formula>0</formula>
      <formula>5</formula>
    </cfRule>
  </conditionalFormatting>
  <conditionalFormatting sqref="H10">
    <cfRule type="containsText" dxfId="140" priority="29" operator="containsText" text="Sí">
      <formula>NOT(ISERROR(SEARCH("Sí",H10)))</formula>
    </cfRule>
    <cfRule type="containsText" dxfId="139" priority="30" operator="containsText" text="No">
      <formula>NOT(ISERROR(SEARCH("No",H10)))</formula>
    </cfRule>
  </conditionalFormatting>
  <conditionalFormatting sqref="I10">
    <cfRule type="containsText" dxfId="138" priority="26" operator="containsText" text="Bajo">
      <formula>NOT(ISERROR(SEARCH("Bajo",I10)))</formula>
    </cfRule>
    <cfRule type="containsText" dxfId="137" priority="27" operator="containsText" text="Medio">
      <formula>NOT(ISERROR(SEARCH("Medio",I10)))</formula>
    </cfRule>
    <cfRule type="containsText" dxfId="136" priority="28" operator="containsText" text="Alto">
      <formula>NOT(ISERROR(SEARCH("Alto",I10)))</formula>
    </cfRule>
  </conditionalFormatting>
  <conditionalFormatting sqref="E12">
    <cfRule type="cellIs" dxfId="135" priority="23" operator="between">
      <formula>8</formula>
      <formula>16</formula>
    </cfRule>
    <cfRule type="cellIs" dxfId="134" priority="24" operator="between">
      <formula>4</formula>
      <formula>7.99</formula>
    </cfRule>
    <cfRule type="cellIs" dxfId="133" priority="25" operator="between">
      <formula>1</formula>
      <formula>3.99</formula>
    </cfRule>
  </conditionalFormatting>
  <conditionalFormatting sqref="N12">
    <cfRule type="cellIs" dxfId="132" priority="17" operator="between">
      <formula>8</formula>
      <formula>16</formula>
    </cfRule>
    <cfRule type="cellIs" dxfId="131" priority="18" operator="between">
      <formula>4</formula>
      <formula>7.99</formula>
    </cfRule>
    <cfRule type="cellIs" dxfId="130" priority="19" operator="between">
      <formula>1</formula>
      <formula>3.99</formula>
    </cfRule>
  </conditionalFormatting>
  <conditionalFormatting sqref="V12">
    <cfRule type="cellIs" dxfId="129" priority="11" operator="between">
      <formula>8</formula>
      <formula>16</formula>
    </cfRule>
    <cfRule type="cellIs" dxfId="128" priority="12" operator="between">
      <formula>4</formula>
      <formula>7.99</formula>
    </cfRule>
    <cfRule type="cellIs" dxfId="127" priority="13" operator="between">
      <formula>1</formula>
      <formula>3.99</formula>
    </cfRule>
  </conditionalFormatting>
  <conditionalFormatting sqref="H11">
    <cfRule type="containsText" dxfId="126" priority="9" operator="containsText" text="Sí">
      <formula>NOT(ISERROR(SEARCH("Sí",H11)))</formula>
    </cfRule>
    <cfRule type="containsText" dxfId="125" priority="10" operator="containsText" text="No">
      <formula>NOT(ISERROR(SEARCH("No",H11)))</formula>
    </cfRule>
  </conditionalFormatting>
  <conditionalFormatting sqref="I11">
    <cfRule type="containsText" dxfId="124" priority="6" operator="containsText" text="Bajo">
      <formula>NOT(ISERROR(SEARCH("Bajo",I11)))</formula>
    </cfRule>
    <cfRule type="containsText" dxfId="123" priority="7" operator="containsText" text="Medio">
      <formula>NOT(ISERROR(SEARCH("Medio",I11)))</formula>
    </cfRule>
    <cfRule type="containsText" dxfId="122" priority="8" operator="containsText" text="Alto">
      <formula>NOT(ISERROR(SEARCH("Alto",I11)))</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90" zoomScaleNormal="90" zoomScaleSheetLayoutView="100" workbookViewId="0">
      <selection activeCell="R11" sqref="R11"/>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(C)'!A16</f>
        <v>C.R11</v>
      </c>
      <c r="D5" s="175"/>
      <c r="E5" s="176" t="str">
        <f>'1. Contratación (C)'!B16</f>
        <v>Pérdida de pista de auditoría</v>
      </c>
      <c r="F5" s="177"/>
      <c r="G5" s="82" t="str">
        <f>'1. Contratación (C)'!C16</f>
        <v>No se garantiza la conservación de toda la documentación y registros contables para disponer de una pista de auditoría adecuada</v>
      </c>
      <c r="H5" s="16" t="str">
        <f>'1. Contratación (C)'!D16</f>
        <v>ED / EE / T</v>
      </c>
      <c r="I5" s="23" t="str">
        <f>'1. Contratación (C)'!E16</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72" x14ac:dyDescent="0.2">
      <c r="A10" s="84" t="s">
        <v>321</v>
      </c>
      <c r="B10" s="37" t="s">
        <v>120</v>
      </c>
      <c r="C10" s="67">
        <v>2</v>
      </c>
      <c r="D10" s="67">
        <v>1</v>
      </c>
      <c r="E10" s="71">
        <f>C10*D10</f>
        <v>2</v>
      </c>
      <c r="F10" s="84" t="s">
        <v>323</v>
      </c>
      <c r="G10" s="46" t="s">
        <v>127</v>
      </c>
      <c r="H10" s="68" t="s">
        <v>31</v>
      </c>
      <c r="I10" s="68" t="s">
        <v>32</v>
      </c>
      <c r="J10" s="67">
        <v>-4</v>
      </c>
      <c r="K10" s="67">
        <v>-4</v>
      </c>
      <c r="L10" s="83">
        <f t="shared" ref="L10:M11"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96" x14ac:dyDescent="0.2">
      <c r="A11" s="84" t="s">
        <v>322</v>
      </c>
      <c r="B11" s="20" t="s">
        <v>157</v>
      </c>
      <c r="C11" s="68">
        <v>2</v>
      </c>
      <c r="D11" s="67">
        <v>1</v>
      </c>
      <c r="E11" s="71">
        <f>C11*D11</f>
        <v>2</v>
      </c>
      <c r="F11" s="84" t="s">
        <v>324</v>
      </c>
      <c r="G11" s="19" t="s">
        <v>53</v>
      </c>
      <c r="H11" s="68" t="s">
        <v>31</v>
      </c>
      <c r="I11" s="68" t="s">
        <v>32</v>
      </c>
      <c r="J11" s="68">
        <v>-4</v>
      </c>
      <c r="K11" s="68">
        <v>-4</v>
      </c>
      <c r="L11" s="86">
        <f t="shared" si="0"/>
        <v>1</v>
      </c>
      <c r="M11" s="86">
        <f t="shared" si="0"/>
        <v>1</v>
      </c>
      <c r="N11" s="71">
        <f>L11*M11</f>
        <v>1</v>
      </c>
      <c r="O11" s="69"/>
      <c r="P11" s="69"/>
      <c r="Q11" s="69"/>
      <c r="R11" s="68"/>
      <c r="S11" s="68"/>
      <c r="T11" s="86">
        <f>IF(ISNUMBER($L11),IF($L11+R11&gt;1,$L11+R11,1),"")</f>
        <v>1</v>
      </c>
      <c r="U11" s="86">
        <f>IF(ISNUMBER($M11),IF($M11+S11&gt;1,$M11+S11,1),"")</f>
        <v>1</v>
      </c>
      <c r="V11" s="71">
        <f>T11*U11</f>
        <v>1</v>
      </c>
    </row>
    <row r="12" spans="1:22" ht="48" customHeight="1" x14ac:dyDescent="0.2">
      <c r="D12" s="73" t="s">
        <v>122</v>
      </c>
      <c r="E12" s="70">
        <f>ROUND(SUM(E10:E11)/COUNT(C10:C11),2)</f>
        <v>2</v>
      </c>
      <c r="M12" s="73" t="s">
        <v>123</v>
      </c>
      <c r="N12" s="70">
        <f>ROUND(SUMIF(N10:N11,"&gt;0",N10:N11)/COUNT(N10:N11),2)</f>
        <v>1</v>
      </c>
      <c r="U12" s="73" t="s">
        <v>124</v>
      </c>
      <c r="V12" s="70">
        <f>ROUND(SUMIF(V10:V11,"&gt;0",V10:V11)/COUNT(V10:V11),2)</f>
        <v>1</v>
      </c>
    </row>
    <row r="35" spans="4:5" x14ac:dyDescent="0.2">
      <c r="D35" s="6">
        <v>1</v>
      </c>
      <c r="E35" s="6">
        <v>-1</v>
      </c>
    </row>
    <row r="36" spans="4:5" x14ac:dyDescent="0.2">
      <c r="D36" s="6">
        <v>2</v>
      </c>
      <c r="E36" s="6">
        <v>-2</v>
      </c>
    </row>
    <row r="37" spans="4:5" x14ac:dyDescent="0.2">
      <c r="D37" s="6">
        <v>3</v>
      </c>
      <c r="E37" s="6">
        <v>-3</v>
      </c>
    </row>
    <row r="38" spans="4:5" x14ac:dyDescent="0.2">
      <c r="D38" s="6">
        <v>4</v>
      </c>
      <c r="E38"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121" priority="34" operator="between">
      <formula>8</formula>
      <formula>16</formula>
    </cfRule>
    <cfRule type="cellIs" dxfId="120" priority="35" operator="between">
      <formula>4</formula>
      <formula>7.99</formula>
    </cfRule>
    <cfRule type="cellIs" dxfId="119" priority="36" operator="between">
      <formula>1</formula>
      <formula>3.99</formula>
    </cfRule>
  </conditionalFormatting>
  <conditionalFormatting sqref="F10:F11">
    <cfRule type="cellIs" dxfId="118" priority="31" operator="between">
      <formula>11</formula>
      <formula>25</formula>
    </cfRule>
    <cfRule type="cellIs" dxfId="117" priority="32" operator="between">
      <formula>6</formula>
      <formula>10</formula>
    </cfRule>
    <cfRule type="cellIs" dxfId="116" priority="33" operator="between">
      <formula>0</formula>
      <formula>5</formula>
    </cfRule>
  </conditionalFormatting>
  <conditionalFormatting sqref="H10">
    <cfRule type="containsText" dxfId="115" priority="29" operator="containsText" text="Sí">
      <formula>NOT(ISERROR(SEARCH("Sí",H10)))</formula>
    </cfRule>
    <cfRule type="containsText" dxfId="114" priority="30" operator="containsText" text="No">
      <formula>NOT(ISERROR(SEARCH("No",H10)))</formula>
    </cfRule>
  </conditionalFormatting>
  <conditionalFormatting sqref="I10">
    <cfRule type="containsText" dxfId="113" priority="26" operator="containsText" text="Bajo">
      <formula>NOT(ISERROR(SEARCH("Bajo",I10)))</formula>
    </cfRule>
    <cfRule type="containsText" dxfId="112" priority="27" operator="containsText" text="Medio">
      <formula>NOT(ISERROR(SEARCH("Medio",I10)))</formula>
    </cfRule>
    <cfRule type="containsText" dxfId="111" priority="28" operator="containsText" text="Alto">
      <formula>NOT(ISERROR(SEARCH("Alto",I10)))</formula>
    </cfRule>
  </conditionalFormatting>
  <conditionalFormatting sqref="E12">
    <cfRule type="cellIs" dxfId="110" priority="23" operator="between">
      <formula>8</formula>
      <formula>16</formula>
    </cfRule>
    <cfRule type="cellIs" dxfId="109" priority="24" operator="between">
      <formula>4</formula>
      <formula>7.99</formula>
    </cfRule>
    <cfRule type="cellIs" dxfId="108" priority="25" operator="between">
      <formula>1</formula>
      <formula>3.99</formula>
    </cfRule>
  </conditionalFormatting>
  <conditionalFormatting sqref="N12">
    <cfRule type="cellIs" dxfId="107" priority="17" operator="between">
      <formula>8</formula>
      <formula>16</formula>
    </cfRule>
    <cfRule type="cellIs" dxfId="106" priority="18" operator="between">
      <formula>4</formula>
      <formula>7.99</formula>
    </cfRule>
    <cfRule type="cellIs" dxfId="105" priority="19" operator="between">
      <formula>1</formula>
      <formula>3.99</formula>
    </cfRule>
  </conditionalFormatting>
  <conditionalFormatting sqref="V12">
    <cfRule type="cellIs" dxfId="104" priority="11" operator="between">
      <formula>8</formula>
      <formula>16</formula>
    </cfRule>
    <cfRule type="cellIs" dxfId="103" priority="12" operator="between">
      <formula>4</formula>
      <formula>7.99</formula>
    </cfRule>
    <cfRule type="cellIs" dxfId="102" priority="13" operator="between">
      <formula>1</formula>
      <formula>3.99</formula>
    </cfRule>
  </conditionalFormatting>
  <conditionalFormatting sqref="H11">
    <cfRule type="containsText" dxfId="101" priority="9" operator="containsText" text="Sí">
      <formula>NOT(ISERROR(SEARCH("Sí",H11)))</formula>
    </cfRule>
    <cfRule type="containsText" dxfId="100" priority="10" operator="containsText" text="No">
      <formula>NOT(ISERROR(SEARCH("No",H11)))</formula>
    </cfRule>
  </conditionalFormatting>
  <conditionalFormatting sqref="I11">
    <cfRule type="containsText" dxfId="99" priority="6" operator="containsText" text="Bajo">
      <formula>NOT(ISERROR(SEARCH("Bajo",I11)))</formula>
    </cfRule>
    <cfRule type="containsText" dxfId="98" priority="7" operator="containsText" text="Medio">
      <formula>NOT(ISERROR(SEARCH("Medio",I11)))</formula>
    </cfRule>
    <cfRule type="containsText" dxfId="97" priority="8" operator="containsText" text="Alto">
      <formula>NOT(ISERROR(SEARCH("Alto",I11)))</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Z16"/>
  <sheetViews>
    <sheetView topLeftCell="F13" zoomScale="90" zoomScaleNormal="90" workbookViewId="0">
      <selection activeCell="A5" sqref="A5:X13"/>
    </sheetView>
  </sheetViews>
  <sheetFormatPr baseColWidth="10" defaultRowHeight="15" x14ac:dyDescent="0.25"/>
  <cols>
    <col min="2" max="2" width="65.140625" customWidth="1"/>
    <col min="9" max="9" width="52" customWidth="1"/>
    <col min="17" max="17" width="27" customWidth="1"/>
  </cols>
  <sheetData>
    <row r="3" spans="1:26" ht="27.75" customHeight="1" x14ac:dyDescent="0.25">
      <c r="A3" s="183" t="s">
        <v>212</v>
      </c>
      <c r="B3" s="181"/>
      <c r="C3" s="100"/>
      <c r="D3" s="100"/>
      <c r="E3" s="180" t="s">
        <v>37</v>
      </c>
      <c r="F3" s="181"/>
      <c r="G3" s="182"/>
      <c r="H3" s="183" t="s">
        <v>38</v>
      </c>
      <c r="I3" s="181"/>
      <c r="J3" s="181"/>
      <c r="K3" s="181"/>
      <c r="L3" s="181"/>
      <c r="M3" s="182"/>
      <c r="N3" s="180" t="s">
        <v>39</v>
      </c>
      <c r="O3" s="181"/>
      <c r="P3" s="182"/>
      <c r="Q3" s="183" t="s">
        <v>43</v>
      </c>
      <c r="R3" s="181"/>
      <c r="S3" s="181"/>
      <c r="T3" s="181"/>
      <c r="U3" s="182"/>
      <c r="V3" s="180" t="s">
        <v>44</v>
      </c>
      <c r="W3" s="181"/>
      <c r="X3" s="182"/>
      <c r="Y3" s="178" t="s">
        <v>160</v>
      </c>
      <c r="Z3" s="179"/>
    </row>
    <row r="4" spans="1:26" ht="144.75" thickBot="1" x14ac:dyDescent="0.3">
      <c r="A4" s="101" t="s">
        <v>213</v>
      </c>
      <c r="B4" s="101" t="s">
        <v>214</v>
      </c>
      <c r="C4" s="102" t="s">
        <v>185</v>
      </c>
      <c r="D4" s="102" t="s">
        <v>51</v>
      </c>
      <c r="E4" s="103" t="s">
        <v>109</v>
      </c>
      <c r="F4" s="103" t="s">
        <v>110</v>
      </c>
      <c r="G4" s="104" t="s">
        <v>171</v>
      </c>
      <c r="H4" s="101" t="s">
        <v>40</v>
      </c>
      <c r="I4" s="101" t="s">
        <v>41</v>
      </c>
      <c r="J4" s="101" t="s">
        <v>121</v>
      </c>
      <c r="K4" s="101" t="s">
        <v>42</v>
      </c>
      <c r="L4" s="101" t="s">
        <v>106</v>
      </c>
      <c r="M4" s="101" t="s">
        <v>107</v>
      </c>
      <c r="N4" s="103" t="s">
        <v>111</v>
      </c>
      <c r="O4" s="103" t="s">
        <v>112</v>
      </c>
      <c r="P4" s="103" t="s">
        <v>172</v>
      </c>
      <c r="Q4" s="101" t="s">
        <v>45</v>
      </c>
      <c r="R4" s="101" t="s">
        <v>108</v>
      </c>
      <c r="S4" s="101" t="s">
        <v>46</v>
      </c>
      <c r="T4" s="105" t="s">
        <v>104</v>
      </c>
      <c r="U4" s="105" t="s">
        <v>105</v>
      </c>
      <c r="V4" s="103" t="s">
        <v>113</v>
      </c>
      <c r="W4" s="103" t="s">
        <v>114</v>
      </c>
      <c r="X4" s="103" t="s">
        <v>173</v>
      </c>
      <c r="Y4" s="116" t="s">
        <v>158</v>
      </c>
      <c r="Z4" s="116" t="s">
        <v>159</v>
      </c>
    </row>
    <row r="5" spans="1:26" ht="96" x14ac:dyDescent="0.25">
      <c r="A5" s="84" t="s">
        <v>367</v>
      </c>
      <c r="B5" s="147" t="s">
        <v>529</v>
      </c>
      <c r="C5" s="69" t="s">
        <v>368</v>
      </c>
      <c r="D5" s="69" t="s">
        <v>450</v>
      </c>
      <c r="E5" s="67">
        <v>3</v>
      </c>
      <c r="F5" s="67">
        <v>2</v>
      </c>
      <c r="G5" s="71">
        <f>E5*F5</f>
        <v>6</v>
      </c>
      <c r="H5" s="114" t="s">
        <v>369</v>
      </c>
      <c r="I5" s="147" t="s">
        <v>530</v>
      </c>
      <c r="J5" s="68" t="s">
        <v>418</v>
      </c>
      <c r="K5" s="68" t="s">
        <v>32</v>
      </c>
      <c r="L5" s="67">
        <v>-4</v>
      </c>
      <c r="M5" s="67">
        <v>-4</v>
      </c>
      <c r="N5" s="86">
        <f t="shared" ref="N5:O13" si="0">IF(ISNUMBER(E5),IF(E5+L5&gt;1,E5+L5,1),"")</f>
        <v>1</v>
      </c>
      <c r="O5" s="86">
        <f t="shared" si="0"/>
        <v>1</v>
      </c>
      <c r="P5" s="71">
        <f>N5*O5</f>
        <v>1</v>
      </c>
      <c r="Q5" s="69" t="s">
        <v>531</v>
      </c>
      <c r="R5" s="69" t="s">
        <v>532</v>
      </c>
      <c r="S5" s="69" t="s">
        <v>461</v>
      </c>
      <c r="T5" s="67"/>
      <c r="U5" s="67"/>
      <c r="V5" s="86">
        <f>IF(ISNUMBER($N5),IF($N5+T5&gt;1,$N5+T5,1),"")</f>
        <v>1</v>
      </c>
      <c r="W5" s="86">
        <f>IF(ISNUMBER($O5),IF($O5+U5&gt;1,$O5+U5,1),"")</f>
        <v>1</v>
      </c>
      <c r="X5" s="71">
        <f>V5*W5</f>
        <v>1</v>
      </c>
      <c r="Y5" s="120">
        <f>P5</f>
        <v>1</v>
      </c>
      <c r="Z5" s="120">
        <f>X5</f>
        <v>1</v>
      </c>
    </row>
    <row r="6" spans="1:26" ht="72" x14ac:dyDescent="0.25">
      <c r="A6" s="84" t="s">
        <v>371</v>
      </c>
      <c r="B6" s="87" t="s">
        <v>533</v>
      </c>
      <c r="C6" s="69" t="s">
        <v>372</v>
      </c>
      <c r="D6" s="69" t="s">
        <v>373</v>
      </c>
      <c r="E6" s="67">
        <v>4</v>
      </c>
      <c r="F6" s="67">
        <v>2</v>
      </c>
      <c r="G6" s="71">
        <f t="shared" ref="G6:G13" si="1">E6*F6</f>
        <v>8</v>
      </c>
      <c r="H6" s="114" t="s">
        <v>374</v>
      </c>
      <c r="I6" s="87" t="s">
        <v>375</v>
      </c>
      <c r="J6" s="68" t="s">
        <v>370</v>
      </c>
      <c r="K6" s="68" t="s">
        <v>376</v>
      </c>
      <c r="L6" s="67">
        <v>-4</v>
      </c>
      <c r="M6" s="67">
        <v>-4</v>
      </c>
      <c r="N6" s="86">
        <f t="shared" si="0"/>
        <v>1</v>
      </c>
      <c r="O6" s="86">
        <f t="shared" si="0"/>
        <v>1</v>
      </c>
      <c r="P6" s="71">
        <f>N6*O6</f>
        <v>1</v>
      </c>
      <c r="Q6" s="69"/>
      <c r="R6" s="69"/>
      <c r="S6" s="69"/>
      <c r="T6" s="67"/>
      <c r="U6" s="67"/>
      <c r="V6" s="86">
        <f>IF(ISNUMBER($N6),IF($N6+T6&gt;1,$N6+T6,1),"")</f>
        <v>1</v>
      </c>
      <c r="W6" s="86">
        <f>IF(ISNUMBER($O6),IF($O6+U6&gt;1,$O6+U6,1),"")</f>
        <v>1</v>
      </c>
      <c r="X6" s="71">
        <f t="shared" ref="X6:X13" si="2">V6*W6</f>
        <v>1</v>
      </c>
      <c r="Y6" s="120">
        <f t="shared" ref="Y6:Y14" si="3">P6</f>
        <v>1</v>
      </c>
      <c r="Z6" s="120">
        <f t="shared" ref="Z6:Z14" si="4">X6</f>
        <v>1</v>
      </c>
    </row>
    <row r="7" spans="1:26" ht="60" x14ac:dyDescent="0.25">
      <c r="A7" s="84" t="s">
        <v>377</v>
      </c>
      <c r="B7" s="87" t="s">
        <v>534</v>
      </c>
      <c r="C7" s="69" t="s">
        <v>378</v>
      </c>
      <c r="D7" s="69" t="s">
        <v>373</v>
      </c>
      <c r="E7" s="67">
        <v>3</v>
      </c>
      <c r="F7" s="67">
        <v>1</v>
      </c>
      <c r="G7" s="71">
        <f t="shared" si="1"/>
        <v>3</v>
      </c>
      <c r="H7" s="114" t="s">
        <v>379</v>
      </c>
      <c r="I7" s="87" t="s">
        <v>451</v>
      </c>
      <c r="J7" s="68" t="s">
        <v>370</v>
      </c>
      <c r="K7" s="68" t="s">
        <v>380</v>
      </c>
      <c r="L7" s="67">
        <v>-3</v>
      </c>
      <c r="M7" s="67">
        <v>-2</v>
      </c>
      <c r="N7" s="86">
        <f t="shared" si="0"/>
        <v>1</v>
      </c>
      <c r="O7" s="86">
        <f t="shared" si="0"/>
        <v>1</v>
      </c>
      <c r="P7" s="71">
        <f t="shared" ref="P7:P13" si="5">N7*O7</f>
        <v>1</v>
      </c>
      <c r="Q7" s="69" t="s">
        <v>452</v>
      </c>
      <c r="R7" s="69" t="s">
        <v>412</v>
      </c>
      <c r="S7" s="69" t="s">
        <v>453</v>
      </c>
      <c r="T7" s="67">
        <v>-3</v>
      </c>
      <c r="U7" s="67">
        <v>-2</v>
      </c>
      <c r="V7" s="86">
        <f t="shared" ref="V7:V13" si="6">IF(ISNUMBER($N7),IF($N7+T7&gt;1,$N7+T7,1),"")</f>
        <v>1</v>
      </c>
      <c r="W7" s="86">
        <f t="shared" ref="W7:W13" si="7">IF(ISNUMBER($O7),IF($O7+U7&gt;1,$O7+U7,1),"")</f>
        <v>1</v>
      </c>
      <c r="X7" s="71">
        <f t="shared" si="2"/>
        <v>1</v>
      </c>
      <c r="Y7" s="120">
        <f t="shared" si="3"/>
        <v>1</v>
      </c>
      <c r="Z7" s="120">
        <f t="shared" si="4"/>
        <v>1</v>
      </c>
    </row>
    <row r="8" spans="1:26" ht="166.5" customHeight="1" x14ac:dyDescent="0.25">
      <c r="A8" s="84" t="s">
        <v>381</v>
      </c>
      <c r="B8" s="87" t="s">
        <v>535</v>
      </c>
      <c r="C8" s="69" t="s">
        <v>368</v>
      </c>
      <c r="D8" s="69" t="s">
        <v>382</v>
      </c>
      <c r="E8" s="67">
        <v>4</v>
      </c>
      <c r="F8" s="67">
        <v>1</v>
      </c>
      <c r="G8" s="71">
        <f t="shared" si="1"/>
        <v>4</v>
      </c>
      <c r="H8" s="114" t="s">
        <v>383</v>
      </c>
      <c r="I8" s="87" t="s">
        <v>454</v>
      </c>
      <c r="J8" s="68" t="s">
        <v>370</v>
      </c>
      <c r="K8" s="68" t="s">
        <v>376</v>
      </c>
      <c r="L8" s="67">
        <v>-4</v>
      </c>
      <c r="M8" s="67">
        <v>-4</v>
      </c>
      <c r="N8" s="86">
        <f t="shared" si="0"/>
        <v>1</v>
      </c>
      <c r="O8" s="86">
        <f t="shared" si="0"/>
        <v>1</v>
      </c>
      <c r="P8" s="71">
        <f t="shared" si="5"/>
        <v>1</v>
      </c>
      <c r="Q8" s="69" t="s">
        <v>455</v>
      </c>
      <c r="R8" s="69" t="s">
        <v>412</v>
      </c>
      <c r="S8" s="69" t="s">
        <v>456</v>
      </c>
      <c r="T8" s="67">
        <v>-4</v>
      </c>
      <c r="U8" s="67">
        <v>-4</v>
      </c>
      <c r="V8" s="86">
        <f t="shared" si="6"/>
        <v>1</v>
      </c>
      <c r="W8" s="86">
        <f t="shared" si="7"/>
        <v>1</v>
      </c>
      <c r="X8" s="71">
        <f t="shared" si="2"/>
        <v>1</v>
      </c>
      <c r="Y8" s="120">
        <f t="shared" si="3"/>
        <v>1</v>
      </c>
      <c r="Z8" s="120">
        <f t="shared" si="4"/>
        <v>1</v>
      </c>
    </row>
    <row r="9" spans="1:26" ht="108" x14ac:dyDescent="0.25">
      <c r="A9" s="84" t="s">
        <v>384</v>
      </c>
      <c r="B9" s="87" t="s">
        <v>536</v>
      </c>
      <c r="C9" s="69" t="s">
        <v>378</v>
      </c>
      <c r="D9" s="69" t="s">
        <v>382</v>
      </c>
      <c r="E9" s="67">
        <v>3</v>
      </c>
      <c r="F9" s="67">
        <v>1</v>
      </c>
      <c r="G9" s="71">
        <f t="shared" si="1"/>
        <v>3</v>
      </c>
      <c r="H9" s="114" t="s">
        <v>385</v>
      </c>
      <c r="I9" s="87" t="s">
        <v>386</v>
      </c>
      <c r="J9" s="68" t="s">
        <v>370</v>
      </c>
      <c r="K9" s="68" t="s">
        <v>376</v>
      </c>
      <c r="L9" s="67">
        <v>-3</v>
      </c>
      <c r="M9" s="67">
        <v>-4</v>
      </c>
      <c r="N9" s="86">
        <f t="shared" si="0"/>
        <v>1</v>
      </c>
      <c r="O9" s="86">
        <f t="shared" si="0"/>
        <v>1</v>
      </c>
      <c r="P9" s="71">
        <f t="shared" si="5"/>
        <v>1</v>
      </c>
      <c r="Q9" s="69"/>
      <c r="R9" s="69"/>
      <c r="S9" s="69"/>
      <c r="T9" s="67"/>
      <c r="U9" s="67"/>
      <c r="V9" s="86">
        <f t="shared" si="6"/>
        <v>1</v>
      </c>
      <c r="W9" s="86">
        <f t="shared" si="7"/>
        <v>1</v>
      </c>
      <c r="X9" s="71">
        <f t="shared" si="2"/>
        <v>1</v>
      </c>
      <c r="Y9" s="120">
        <f t="shared" si="3"/>
        <v>1</v>
      </c>
      <c r="Z9" s="120">
        <f t="shared" si="4"/>
        <v>1</v>
      </c>
    </row>
    <row r="10" spans="1:26" ht="60" x14ac:dyDescent="0.25">
      <c r="A10" s="84" t="s">
        <v>387</v>
      </c>
      <c r="B10" s="87" t="s">
        <v>537</v>
      </c>
      <c r="C10" s="69" t="s">
        <v>378</v>
      </c>
      <c r="D10" s="69" t="s">
        <v>382</v>
      </c>
      <c r="E10" s="67">
        <v>3</v>
      </c>
      <c r="F10" s="67">
        <v>2</v>
      </c>
      <c r="G10" s="71">
        <f t="shared" si="1"/>
        <v>6</v>
      </c>
      <c r="H10" s="114" t="s">
        <v>388</v>
      </c>
      <c r="I10" s="87" t="s">
        <v>457</v>
      </c>
      <c r="J10" s="68" t="s">
        <v>370</v>
      </c>
      <c r="K10" s="68" t="s">
        <v>376</v>
      </c>
      <c r="L10" s="67">
        <v>-4</v>
      </c>
      <c r="M10" s="67">
        <v>-3</v>
      </c>
      <c r="N10" s="86">
        <f t="shared" si="0"/>
        <v>1</v>
      </c>
      <c r="O10" s="86">
        <f t="shared" si="0"/>
        <v>1</v>
      </c>
      <c r="P10" s="71">
        <f t="shared" si="5"/>
        <v>1</v>
      </c>
      <c r="Q10" s="69" t="s">
        <v>458</v>
      </c>
      <c r="R10" s="69" t="s">
        <v>412</v>
      </c>
      <c r="S10" s="69" t="s">
        <v>453</v>
      </c>
      <c r="T10" s="67">
        <v>-3</v>
      </c>
      <c r="U10" s="67">
        <v>-3</v>
      </c>
      <c r="V10" s="86">
        <f t="shared" si="6"/>
        <v>1</v>
      </c>
      <c r="W10" s="86">
        <f t="shared" si="7"/>
        <v>1</v>
      </c>
      <c r="X10" s="71">
        <f t="shared" si="2"/>
        <v>1</v>
      </c>
      <c r="Y10" s="120">
        <f t="shared" si="3"/>
        <v>1</v>
      </c>
      <c r="Z10" s="120">
        <f t="shared" si="4"/>
        <v>1</v>
      </c>
    </row>
    <row r="11" spans="1:26" ht="97.5" customHeight="1" x14ac:dyDescent="0.25">
      <c r="A11" s="84" t="s">
        <v>389</v>
      </c>
      <c r="B11" s="87" t="s">
        <v>538</v>
      </c>
      <c r="C11" s="69" t="s">
        <v>390</v>
      </c>
      <c r="D11" s="69" t="s">
        <v>382</v>
      </c>
      <c r="E11" s="67">
        <v>4</v>
      </c>
      <c r="F11" s="67">
        <v>1</v>
      </c>
      <c r="G11" s="71">
        <f t="shared" si="1"/>
        <v>4</v>
      </c>
      <c r="H11" s="114" t="s">
        <v>391</v>
      </c>
      <c r="I11" s="87" t="s">
        <v>392</v>
      </c>
      <c r="J11" s="68" t="s">
        <v>370</v>
      </c>
      <c r="K11" s="68" t="s">
        <v>376</v>
      </c>
      <c r="L11" s="67">
        <v>-4</v>
      </c>
      <c r="M11" s="67">
        <v>-3</v>
      </c>
      <c r="N11" s="86">
        <f t="shared" si="0"/>
        <v>1</v>
      </c>
      <c r="O11" s="86">
        <f t="shared" si="0"/>
        <v>1</v>
      </c>
      <c r="P11" s="71">
        <f t="shared" si="5"/>
        <v>1</v>
      </c>
      <c r="Q11" s="69" t="s">
        <v>459</v>
      </c>
      <c r="R11" s="69" t="s">
        <v>460</v>
      </c>
      <c r="S11" s="69" t="s">
        <v>461</v>
      </c>
      <c r="T11" s="67">
        <v>-3</v>
      </c>
      <c r="U11" s="67">
        <v>-3</v>
      </c>
      <c r="V11" s="86">
        <f t="shared" si="6"/>
        <v>1</v>
      </c>
      <c r="W11" s="86">
        <f t="shared" si="7"/>
        <v>1</v>
      </c>
      <c r="X11" s="71">
        <f t="shared" si="2"/>
        <v>1</v>
      </c>
      <c r="Y11" s="120">
        <f t="shared" si="3"/>
        <v>1</v>
      </c>
      <c r="Z11" s="120">
        <f t="shared" si="4"/>
        <v>1</v>
      </c>
    </row>
    <row r="12" spans="1:26" ht="96" x14ac:dyDescent="0.25">
      <c r="A12" s="84" t="s">
        <v>393</v>
      </c>
      <c r="B12" s="87" t="s">
        <v>539</v>
      </c>
      <c r="C12" s="69" t="s">
        <v>390</v>
      </c>
      <c r="D12" s="69" t="s">
        <v>382</v>
      </c>
      <c r="E12" s="67">
        <v>4</v>
      </c>
      <c r="F12" s="67">
        <v>2</v>
      </c>
      <c r="G12" s="71">
        <f t="shared" si="1"/>
        <v>8</v>
      </c>
      <c r="H12" s="114" t="s">
        <v>394</v>
      </c>
      <c r="I12" s="87" t="s">
        <v>462</v>
      </c>
      <c r="J12" s="68" t="s">
        <v>370</v>
      </c>
      <c r="K12" s="68" t="s">
        <v>376</v>
      </c>
      <c r="L12" s="67">
        <v>-4</v>
      </c>
      <c r="M12" s="67">
        <v>-2</v>
      </c>
      <c r="N12" s="86">
        <f t="shared" si="0"/>
        <v>1</v>
      </c>
      <c r="O12" s="86">
        <f t="shared" si="0"/>
        <v>1</v>
      </c>
      <c r="P12" s="71">
        <f t="shared" si="5"/>
        <v>1</v>
      </c>
      <c r="Q12" s="69" t="s">
        <v>463</v>
      </c>
      <c r="R12" s="69" t="s">
        <v>464</v>
      </c>
      <c r="S12" s="69" t="s">
        <v>456</v>
      </c>
      <c r="T12" s="67">
        <v>-3</v>
      </c>
      <c r="U12" s="67">
        <v>-2</v>
      </c>
      <c r="V12" s="86">
        <f t="shared" si="6"/>
        <v>1</v>
      </c>
      <c r="W12" s="86">
        <f t="shared" si="7"/>
        <v>1</v>
      </c>
      <c r="X12" s="71">
        <f t="shared" si="2"/>
        <v>1</v>
      </c>
      <c r="Y12" s="120">
        <f t="shared" si="3"/>
        <v>1</v>
      </c>
      <c r="Z12" s="120">
        <f t="shared" si="4"/>
        <v>1</v>
      </c>
    </row>
    <row r="13" spans="1:26" ht="72" x14ac:dyDescent="0.25">
      <c r="A13" s="84" t="s">
        <v>395</v>
      </c>
      <c r="B13" s="87" t="s">
        <v>540</v>
      </c>
      <c r="C13" s="69" t="s">
        <v>396</v>
      </c>
      <c r="D13" s="69" t="s">
        <v>382</v>
      </c>
      <c r="E13" s="67">
        <v>3</v>
      </c>
      <c r="F13" s="67">
        <v>1</v>
      </c>
      <c r="G13" s="71">
        <f t="shared" si="1"/>
        <v>3</v>
      </c>
      <c r="H13" s="114" t="s">
        <v>541</v>
      </c>
      <c r="I13" s="87" t="s">
        <v>465</v>
      </c>
      <c r="J13" s="68" t="s">
        <v>370</v>
      </c>
      <c r="K13" s="68" t="s">
        <v>376</v>
      </c>
      <c r="L13" s="67">
        <v>-3</v>
      </c>
      <c r="M13" s="67">
        <v>-3</v>
      </c>
      <c r="N13" s="86">
        <f t="shared" si="0"/>
        <v>1</v>
      </c>
      <c r="O13" s="86">
        <f t="shared" si="0"/>
        <v>1</v>
      </c>
      <c r="P13" s="71">
        <f t="shared" si="5"/>
        <v>1</v>
      </c>
      <c r="Q13" s="69" t="s">
        <v>466</v>
      </c>
      <c r="R13" s="69" t="s">
        <v>412</v>
      </c>
      <c r="S13" s="69" t="s">
        <v>456</v>
      </c>
      <c r="T13" s="67">
        <v>-3</v>
      </c>
      <c r="U13" s="67">
        <v>-3</v>
      </c>
      <c r="V13" s="86">
        <f t="shared" si="6"/>
        <v>1</v>
      </c>
      <c r="W13" s="86">
        <f t="shared" si="7"/>
        <v>1</v>
      </c>
      <c r="X13" s="71">
        <f t="shared" si="2"/>
        <v>1</v>
      </c>
      <c r="Y13" s="120">
        <f t="shared" si="3"/>
        <v>1</v>
      </c>
      <c r="Z13" s="120">
        <f t="shared" si="4"/>
        <v>1</v>
      </c>
    </row>
    <row r="14" spans="1:26" ht="15.75" thickBot="1" x14ac:dyDescent="0.3">
      <c r="A14" s="84"/>
      <c r="B14" s="87"/>
      <c r="C14" s="69"/>
      <c r="D14" s="69"/>
      <c r="E14" s="68"/>
      <c r="F14" s="68"/>
      <c r="G14" s="71"/>
      <c r="H14" s="114"/>
      <c r="I14" s="87"/>
      <c r="J14" s="68"/>
      <c r="K14" s="68"/>
      <c r="L14" s="68"/>
      <c r="M14" s="68"/>
      <c r="N14" s="86"/>
      <c r="O14" s="86"/>
      <c r="P14" s="71"/>
      <c r="Q14" s="69"/>
      <c r="R14" s="69"/>
      <c r="S14" s="69"/>
      <c r="T14" s="68"/>
      <c r="U14" s="68"/>
      <c r="V14" s="86"/>
      <c r="W14" s="86"/>
      <c r="X14" s="71"/>
      <c r="Y14" s="120">
        <f t="shared" si="3"/>
        <v>0</v>
      </c>
      <c r="Z14" s="120">
        <f t="shared" si="4"/>
        <v>0</v>
      </c>
    </row>
    <row r="15" spans="1:26" ht="73.5" thickTop="1" thickBot="1" x14ac:dyDescent="0.3">
      <c r="X15" s="119" t="s">
        <v>439</v>
      </c>
      <c r="Y15" s="118">
        <f>ROUND(SUM(Y5:Y14)/COUNT(Y5:Y14),2)</f>
        <v>0.9</v>
      </c>
      <c r="Z15" s="118">
        <f>ROUND(SUM(Z5:Z14)/COUNT(Z5:Z14),2)</f>
        <v>0.9</v>
      </c>
    </row>
    <row r="16" spans="1:26" ht="15.75" thickTop="1" x14ac:dyDescent="0.25"/>
  </sheetData>
  <mergeCells count="7">
    <mergeCell ref="Y3:Z3"/>
    <mergeCell ref="V3:X3"/>
    <mergeCell ref="A3:B3"/>
    <mergeCell ref="E3:G3"/>
    <mergeCell ref="H3:M3"/>
    <mergeCell ref="N3:P3"/>
    <mergeCell ref="Q3:U3"/>
  </mergeCells>
  <conditionalFormatting sqref="G14 P14 X14">
    <cfRule type="cellIs" dxfId="96" priority="56" operator="between">
      <formula>8</formula>
      <formula>16</formula>
    </cfRule>
    <cfRule type="cellIs" dxfId="95" priority="57" operator="between">
      <formula>4</formula>
      <formula>7.99</formula>
    </cfRule>
    <cfRule type="cellIs" dxfId="94" priority="58" operator="between">
      <formula>1</formula>
      <formula>3.99</formula>
    </cfRule>
  </conditionalFormatting>
  <conditionalFormatting sqref="J14">
    <cfRule type="containsText" dxfId="93" priority="54" operator="containsText" text="Sí">
      <formula>NOT(ISERROR(SEARCH("Sí",J14)))</formula>
    </cfRule>
    <cfRule type="containsText" dxfId="92" priority="55" operator="containsText" text="No">
      <formula>NOT(ISERROR(SEARCH("No",J14)))</formula>
    </cfRule>
  </conditionalFormatting>
  <conditionalFormatting sqref="K14">
    <cfRule type="containsText" dxfId="91" priority="51" operator="containsText" text="Bajo">
      <formula>NOT(ISERROR(SEARCH("Bajo",K14)))</formula>
    </cfRule>
    <cfRule type="containsText" dxfId="90" priority="52" operator="containsText" text="Medio">
      <formula>NOT(ISERROR(SEARCH("Medio",K14)))</formula>
    </cfRule>
    <cfRule type="containsText" dxfId="89" priority="53" operator="containsText" text="Alto">
      <formula>NOT(ISERROR(SEARCH("Alto",K14)))</formula>
    </cfRule>
  </conditionalFormatting>
  <conditionalFormatting sqref="H14">
    <cfRule type="cellIs" dxfId="88" priority="30" operator="between">
      <formula>11</formula>
      <formula>25</formula>
    </cfRule>
    <cfRule type="cellIs" dxfId="87" priority="31" operator="between">
      <formula>6</formula>
      <formula>10</formula>
    </cfRule>
    <cfRule type="cellIs" dxfId="86" priority="32" operator="between">
      <formula>0</formula>
      <formula>5</formula>
    </cfRule>
  </conditionalFormatting>
  <conditionalFormatting sqref="G5:G13 P5:P13 X5:X13">
    <cfRule type="cellIs" dxfId="85" priority="27" operator="between">
      <formula>8</formula>
      <formula>16</formula>
    </cfRule>
    <cfRule type="cellIs" dxfId="84" priority="28" operator="between">
      <formula>4</formula>
      <formula>7.99</formula>
    </cfRule>
    <cfRule type="cellIs" dxfId="83" priority="29" operator="between">
      <formula>1</formula>
      <formula>3.99</formula>
    </cfRule>
  </conditionalFormatting>
  <conditionalFormatting sqref="J5:J13">
    <cfRule type="containsText" dxfId="82" priority="25" operator="containsText" text="Sí">
      <formula>NOT(ISERROR(SEARCH("Sí",J5)))</formula>
    </cfRule>
    <cfRule type="containsText" dxfId="81" priority="26" operator="containsText" text="No">
      <formula>NOT(ISERROR(SEARCH("No",J5)))</formula>
    </cfRule>
  </conditionalFormatting>
  <conditionalFormatting sqref="K5:K13">
    <cfRule type="containsText" dxfId="80" priority="22" operator="containsText" text="Bajo">
      <formula>NOT(ISERROR(SEARCH("Bajo",K5)))</formula>
    </cfRule>
    <cfRule type="containsText" dxfId="79" priority="23" operator="containsText" text="Medio">
      <formula>NOT(ISERROR(SEARCH("Medio",K5)))</formula>
    </cfRule>
    <cfRule type="containsText" dxfId="78" priority="24" operator="containsText" text="Alto">
      <formula>NOT(ISERROR(SEARCH("Alto",K5)))</formula>
    </cfRule>
  </conditionalFormatting>
  <conditionalFormatting sqref="H5">
    <cfRule type="cellIs" dxfId="77" priority="19" operator="between">
      <formula>11</formula>
      <formula>25</formula>
    </cfRule>
    <cfRule type="cellIs" dxfId="76" priority="20" operator="between">
      <formula>6</formula>
      <formula>10</formula>
    </cfRule>
    <cfRule type="cellIs" dxfId="75" priority="21" operator="between">
      <formula>0</formula>
      <formula>5</formula>
    </cfRule>
  </conditionalFormatting>
  <conditionalFormatting sqref="H6">
    <cfRule type="cellIs" dxfId="74" priority="16" operator="between">
      <formula>11</formula>
      <formula>25</formula>
    </cfRule>
    <cfRule type="cellIs" dxfId="73" priority="17" operator="between">
      <formula>6</formula>
      <formula>10</formula>
    </cfRule>
    <cfRule type="cellIs" dxfId="72" priority="18" operator="between">
      <formula>0</formula>
      <formula>5</formula>
    </cfRule>
  </conditionalFormatting>
  <conditionalFormatting sqref="H7">
    <cfRule type="cellIs" dxfId="71" priority="13" operator="between">
      <formula>11</formula>
      <formula>25</formula>
    </cfRule>
    <cfRule type="cellIs" dxfId="70" priority="14" operator="between">
      <formula>6</formula>
      <formula>10</formula>
    </cfRule>
    <cfRule type="cellIs" dxfId="69" priority="15" operator="between">
      <formula>0</formula>
      <formula>5</formula>
    </cfRule>
  </conditionalFormatting>
  <conditionalFormatting sqref="H8">
    <cfRule type="cellIs" dxfId="68" priority="10" operator="between">
      <formula>11</formula>
      <formula>25</formula>
    </cfRule>
    <cfRule type="cellIs" dxfId="67" priority="11" operator="between">
      <formula>6</formula>
      <formula>10</formula>
    </cfRule>
    <cfRule type="cellIs" dxfId="66" priority="12" operator="between">
      <formula>0</formula>
      <formula>5</formula>
    </cfRule>
  </conditionalFormatting>
  <conditionalFormatting sqref="H9">
    <cfRule type="cellIs" dxfId="65" priority="7" operator="between">
      <formula>11</formula>
      <formula>25</formula>
    </cfRule>
    <cfRule type="cellIs" dxfId="64" priority="8" operator="between">
      <formula>6</formula>
      <formula>10</formula>
    </cfRule>
    <cfRule type="cellIs" dxfId="63" priority="9" operator="between">
      <formula>0</formula>
      <formula>5</formula>
    </cfRule>
  </conditionalFormatting>
  <conditionalFormatting sqref="H10:H12">
    <cfRule type="cellIs" dxfId="62" priority="4" operator="between">
      <formula>11</formula>
      <formula>25</formula>
    </cfRule>
    <cfRule type="cellIs" dxfId="61" priority="5" operator="between">
      <formula>6</formula>
      <formula>10</formula>
    </cfRule>
    <cfRule type="cellIs" dxfId="60" priority="6" operator="between">
      <formula>0</formula>
      <formula>5</formula>
    </cfRule>
  </conditionalFormatting>
  <conditionalFormatting sqref="H13">
    <cfRule type="cellIs" dxfId="59" priority="1" operator="between">
      <formula>11</formula>
      <formula>25</formula>
    </cfRule>
    <cfRule type="cellIs" dxfId="58" priority="2" operator="between">
      <formula>6</formula>
      <formula>10</formula>
    </cfRule>
    <cfRule type="cellIs" dxfId="57" priority="3" operator="between">
      <formula>0</formula>
      <formula>5</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'G:\Mi unidad\plan antifraude\ual\recopilación\[MATRIZ UAL SUBVENCIONES V 25.01.23.xlsx]Introducción'!#REF!</xm:f>
          </x14:formula1>
          <xm:sqref>T14:U14 L14:M14</xm:sqref>
        </x14:dataValidation>
        <x14:dataValidation type="list" allowBlank="1" showInputMessage="1" showErrorMessage="1">
          <x14:formula1>
            <xm:f>'G:\Mi unidad\plan antifraude\ual\recopilación\[MATRIZ UAL SUBVENCIONES V 25.01.23.xlsx]Introducción'!#REF!</xm:f>
          </x14:formula1>
          <xm:sqref>E14:F14</xm:sqref>
        </x14:dataValidation>
        <x14:dataValidation type="list" allowBlank="1" showInputMessage="1" showErrorMessage="1">
          <x14:formula1>
            <xm:f>'G:\Mi unidad\plan antifraude\ual\recopilación\[MATRIZ UAL SUBVENCIONES V 25.01.23.xlsx]Introducción'!#REF!</xm:f>
          </x14:formula1>
          <xm:sqref>J14</xm:sqref>
        </x14:dataValidation>
        <x14:dataValidation type="list" allowBlank="1" showInputMessage="1" showErrorMessage="1">
          <x14:formula1>
            <xm:f>'G:\Mi unidad\plan antifraude\ual\recopilación\[MATRIZ UAL SUBVENCIONES V 25.01.23.xlsx]Introducción'!#REF!</xm:f>
          </x14:formula1>
          <xm:sqref>K14</xm:sqref>
        </x14:dataValidation>
        <x14:dataValidation type="list" allowBlank="1" showInputMessage="1" showErrorMessage="1">
          <x14:formula1>
            <xm:f>'[DEFINITIVO OK MATRIZ UAL SUBVENCIONES.xlsx]Introducción'!#REF!</xm:f>
          </x14:formula1>
          <xm:sqref>T5:U13 L5:M13</xm:sqref>
        </x14:dataValidation>
        <x14:dataValidation type="list" allowBlank="1" showInputMessage="1" showErrorMessage="1">
          <x14:formula1>
            <xm:f>'[DEFINITIVO OK MATRIZ UAL SUBVENCIONES.xlsx]Introducción'!#REF!</xm:f>
          </x14:formula1>
          <xm:sqref>E5:F13</xm:sqref>
        </x14:dataValidation>
        <x14:dataValidation type="list" allowBlank="1" showInputMessage="1" showErrorMessage="1">
          <x14:formula1>
            <xm:f>'[DEFINITIVO OK MATRIZ UAL SUBVENCIONES.xlsx]Introducción'!#REF!</xm:f>
          </x14:formula1>
          <xm:sqref>J5:J13</xm:sqref>
        </x14:dataValidation>
        <x14:dataValidation type="list" allowBlank="1" showInputMessage="1" showErrorMessage="1">
          <x14:formula1>
            <xm:f>'[DEFINITIVO OK MATRIZ UAL SUBVENCIONES.xlsx]Introducción'!#REF!</xm:f>
          </x14:formula1>
          <xm:sqref>K5:K13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cols>
    <col min="1" max="16384" width="11.42578125" style="115"/>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Z34"/>
  <sheetViews>
    <sheetView topLeftCell="F1" zoomScale="90" zoomScaleNormal="90" workbookViewId="0">
      <selection activeCell="Q7" sqref="Q7"/>
    </sheetView>
  </sheetViews>
  <sheetFormatPr baseColWidth="10" defaultRowHeight="15" x14ac:dyDescent="0.25"/>
  <cols>
    <col min="2" max="2" width="48.7109375" customWidth="1"/>
    <col min="9" max="9" width="53.28515625" customWidth="1"/>
    <col min="17" max="17" width="34.140625" customWidth="1"/>
    <col min="18" max="18" width="21.5703125" customWidth="1"/>
    <col min="19" max="19" width="21.140625" customWidth="1"/>
  </cols>
  <sheetData>
    <row r="3" spans="1:26" ht="23.25" customHeight="1" x14ac:dyDescent="0.25">
      <c r="A3" s="160" t="s">
        <v>212</v>
      </c>
      <c r="B3" s="161"/>
      <c r="C3" s="99"/>
      <c r="D3" s="99"/>
      <c r="E3" s="157" t="s">
        <v>37</v>
      </c>
      <c r="F3" s="162"/>
      <c r="G3" s="163"/>
      <c r="H3" s="160" t="s">
        <v>38</v>
      </c>
      <c r="I3" s="164"/>
      <c r="J3" s="164"/>
      <c r="K3" s="164"/>
      <c r="L3" s="164"/>
      <c r="M3" s="165"/>
      <c r="N3" s="157" t="s">
        <v>39</v>
      </c>
      <c r="O3" s="158"/>
      <c r="P3" s="159"/>
      <c r="Q3" s="160" t="s">
        <v>43</v>
      </c>
      <c r="R3" s="164"/>
      <c r="S3" s="164"/>
      <c r="T3" s="164"/>
      <c r="U3" s="165"/>
      <c r="V3" s="157" t="s">
        <v>44</v>
      </c>
      <c r="W3" s="158"/>
      <c r="X3" s="159"/>
      <c r="Y3" s="178" t="s">
        <v>160</v>
      </c>
      <c r="Z3" s="179"/>
    </row>
    <row r="4" spans="1:26" ht="132" x14ac:dyDescent="0.25">
      <c r="A4" s="65" t="s">
        <v>213</v>
      </c>
      <c r="B4" s="65" t="s">
        <v>214</v>
      </c>
      <c r="C4" s="64" t="s">
        <v>33</v>
      </c>
      <c r="D4" s="64" t="s">
        <v>51</v>
      </c>
      <c r="E4" s="73" t="s">
        <v>109</v>
      </c>
      <c r="F4" s="73" t="s">
        <v>110</v>
      </c>
      <c r="G4" s="74" t="s">
        <v>171</v>
      </c>
      <c r="H4" s="65" t="s">
        <v>40</v>
      </c>
      <c r="I4" s="65" t="s">
        <v>41</v>
      </c>
      <c r="J4" s="65" t="s">
        <v>121</v>
      </c>
      <c r="K4" s="65" t="s">
        <v>42</v>
      </c>
      <c r="L4" s="65" t="s">
        <v>106</v>
      </c>
      <c r="M4" s="65" t="s">
        <v>107</v>
      </c>
      <c r="N4" s="73" t="s">
        <v>111</v>
      </c>
      <c r="O4" s="73" t="s">
        <v>112</v>
      </c>
      <c r="P4" s="73" t="s">
        <v>172</v>
      </c>
      <c r="Q4" s="65" t="s">
        <v>45</v>
      </c>
      <c r="R4" s="65" t="s">
        <v>108</v>
      </c>
      <c r="S4" s="65" t="s">
        <v>46</v>
      </c>
      <c r="T4" s="66" t="s">
        <v>104</v>
      </c>
      <c r="U4" s="66" t="s">
        <v>105</v>
      </c>
      <c r="V4" s="73" t="s">
        <v>113</v>
      </c>
      <c r="W4" s="73" t="s">
        <v>114</v>
      </c>
      <c r="X4" s="73" t="s">
        <v>173</v>
      </c>
      <c r="Y4" s="116" t="s">
        <v>158</v>
      </c>
      <c r="Z4" s="116" t="s">
        <v>159</v>
      </c>
    </row>
    <row r="5" spans="1:26" ht="108" x14ac:dyDescent="0.25">
      <c r="A5" s="106" t="s">
        <v>488</v>
      </c>
      <c r="B5" s="113" t="s">
        <v>498</v>
      </c>
      <c r="C5" s="108" t="s">
        <v>415</v>
      </c>
      <c r="D5" s="108" t="s">
        <v>416</v>
      </c>
      <c r="E5" s="109">
        <v>3</v>
      </c>
      <c r="F5" s="109">
        <v>4</v>
      </c>
      <c r="G5" s="110">
        <f t="shared" ref="G5:G10" si="0">E5*F5</f>
        <v>12</v>
      </c>
      <c r="H5" s="111" t="s">
        <v>417</v>
      </c>
      <c r="I5" s="107" t="s">
        <v>420</v>
      </c>
      <c r="J5" s="112" t="s">
        <v>418</v>
      </c>
      <c r="K5" s="112" t="s">
        <v>380</v>
      </c>
      <c r="L5" s="109">
        <v>-3</v>
      </c>
      <c r="M5" s="109">
        <v>-3</v>
      </c>
      <c r="N5" s="106">
        <f t="shared" ref="N5:O10" si="1">IF(ISNUMBER(E5),IF(E5+L5&gt;1,E5+L5,1),"")</f>
        <v>1</v>
      </c>
      <c r="O5" s="106">
        <f t="shared" si="1"/>
        <v>1</v>
      </c>
      <c r="P5" s="110">
        <f>N5*O5</f>
        <v>1</v>
      </c>
      <c r="Q5" s="108"/>
      <c r="R5" s="108"/>
      <c r="S5" s="108"/>
      <c r="T5" s="109"/>
      <c r="U5" s="109"/>
      <c r="V5" s="106">
        <f>IF(ISNUMBER($N5),IF($N5+T5&gt;1,$N5+T5,1),"")</f>
        <v>1</v>
      </c>
      <c r="W5" s="106">
        <f>IF(ISNUMBER($O5),IF($O5+U5&gt;1,$O5+U5,1),"")</f>
        <v>1</v>
      </c>
      <c r="X5" s="110">
        <f t="shared" ref="X5:X10" si="2">V5*W5</f>
        <v>1</v>
      </c>
      <c r="Y5" s="117">
        <f t="shared" ref="Y5:Y10" si="3">P5</f>
        <v>1</v>
      </c>
      <c r="Z5" s="117">
        <f t="shared" ref="Z5:Z10" si="4">X5</f>
        <v>1</v>
      </c>
    </row>
    <row r="6" spans="1:26" ht="111.75" customHeight="1" x14ac:dyDescent="0.25">
      <c r="A6" s="106" t="s">
        <v>419</v>
      </c>
      <c r="B6" s="107" t="s">
        <v>517</v>
      </c>
      <c r="C6" s="108" t="s">
        <v>424</v>
      </c>
      <c r="D6" s="108" t="s">
        <v>425</v>
      </c>
      <c r="E6" s="109">
        <v>3</v>
      </c>
      <c r="F6" s="109">
        <v>1</v>
      </c>
      <c r="G6" s="110">
        <f t="shared" si="0"/>
        <v>3</v>
      </c>
      <c r="H6" s="111" t="s">
        <v>512</v>
      </c>
      <c r="I6" s="107" t="s">
        <v>427</v>
      </c>
      <c r="J6" s="112" t="s">
        <v>418</v>
      </c>
      <c r="K6" s="112" t="s">
        <v>380</v>
      </c>
      <c r="L6" s="109">
        <v>-2</v>
      </c>
      <c r="M6" s="109">
        <v>-2</v>
      </c>
      <c r="N6" s="106">
        <f t="shared" si="1"/>
        <v>1</v>
      </c>
      <c r="O6" s="106">
        <f t="shared" si="1"/>
        <v>1</v>
      </c>
      <c r="P6" s="110">
        <f t="shared" ref="P6:P10" si="5">N6*O6</f>
        <v>1</v>
      </c>
      <c r="Q6" s="108" t="s">
        <v>518</v>
      </c>
      <c r="R6" s="108"/>
      <c r="S6" s="108"/>
      <c r="T6" s="109"/>
      <c r="U6" s="109"/>
      <c r="V6" s="106">
        <f t="shared" ref="V6:V10" si="6">IF(ISNUMBER($N6),IF($N6+T6&gt;1,$N6+T6,1),"")</f>
        <v>1</v>
      </c>
      <c r="W6" s="106">
        <f t="shared" ref="W6:W10" si="7">IF(ISNUMBER($O6),IF($O6+U6&gt;1,$O6+U6,1),"")</f>
        <v>1</v>
      </c>
      <c r="X6" s="110">
        <f t="shared" si="2"/>
        <v>1</v>
      </c>
      <c r="Y6" s="117">
        <f t="shared" si="3"/>
        <v>1</v>
      </c>
      <c r="Z6" s="117">
        <f t="shared" si="4"/>
        <v>1</v>
      </c>
    </row>
    <row r="7" spans="1:26" ht="69" customHeight="1" x14ac:dyDescent="0.25">
      <c r="A7" s="106" t="s">
        <v>421</v>
      </c>
      <c r="B7" s="127" t="s">
        <v>519</v>
      </c>
      <c r="C7" s="108" t="s">
        <v>424</v>
      </c>
      <c r="D7" s="108" t="s">
        <v>428</v>
      </c>
      <c r="E7" s="109">
        <v>3</v>
      </c>
      <c r="F7" s="109">
        <v>1</v>
      </c>
      <c r="G7" s="110">
        <f t="shared" si="0"/>
        <v>3</v>
      </c>
      <c r="H7" s="111" t="s">
        <v>422</v>
      </c>
      <c r="I7" s="107" t="s">
        <v>520</v>
      </c>
      <c r="J7" s="112" t="s">
        <v>418</v>
      </c>
      <c r="K7" s="112" t="s">
        <v>376</v>
      </c>
      <c r="L7" s="109">
        <v>-2</v>
      </c>
      <c r="M7" s="109">
        <v>-1</v>
      </c>
      <c r="N7" s="106">
        <f t="shared" si="1"/>
        <v>1</v>
      </c>
      <c r="O7" s="106">
        <f t="shared" si="1"/>
        <v>1</v>
      </c>
      <c r="P7" s="110">
        <f t="shared" si="5"/>
        <v>1</v>
      </c>
      <c r="Q7" s="108"/>
      <c r="R7" s="108"/>
      <c r="S7" s="108"/>
      <c r="T7" s="109"/>
      <c r="U7" s="109"/>
      <c r="V7" s="106">
        <f t="shared" si="6"/>
        <v>1</v>
      </c>
      <c r="W7" s="106">
        <f t="shared" si="7"/>
        <v>1</v>
      </c>
      <c r="X7" s="110">
        <f t="shared" si="2"/>
        <v>1</v>
      </c>
      <c r="Y7" s="117">
        <f t="shared" si="3"/>
        <v>1</v>
      </c>
      <c r="Z7" s="117">
        <f t="shared" si="4"/>
        <v>1</v>
      </c>
    </row>
    <row r="8" spans="1:26" ht="51" customHeight="1" x14ac:dyDescent="0.25">
      <c r="A8" s="106" t="s">
        <v>423</v>
      </c>
      <c r="B8" s="107" t="s">
        <v>499</v>
      </c>
      <c r="C8" s="108" t="s">
        <v>415</v>
      </c>
      <c r="D8" s="108" t="s">
        <v>416</v>
      </c>
      <c r="E8" s="109">
        <v>1</v>
      </c>
      <c r="F8" s="109">
        <v>4</v>
      </c>
      <c r="G8" s="110">
        <f t="shared" si="0"/>
        <v>4</v>
      </c>
      <c r="H8" s="111" t="s">
        <v>426</v>
      </c>
      <c r="I8" s="107" t="s">
        <v>467</v>
      </c>
      <c r="J8" s="112" t="s">
        <v>418</v>
      </c>
      <c r="K8" s="112" t="s">
        <v>376</v>
      </c>
      <c r="L8" s="109">
        <v>-1</v>
      </c>
      <c r="M8" s="109">
        <v>-3</v>
      </c>
      <c r="N8" s="106">
        <f t="shared" si="1"/>
        <v>1</v>
      </c>
      <c r="O8" s="106">
        <f t="shared" si="1"/>
        <v>1</v>
      </c>
      <c r="P8" s="110">
        <f t="shared" si="5"/>
        <v>1</v>
      </c>
      <c r="Q8" s="108"/>
      <c r="R8" s="108"/>
      <c r="S8" s="108"/>
      <c r="T8" s="109"/>
      <c r="U8" s="109"/>
      <c r="V8" s="106">
        <f t="shared" si="6"/>
        <v>1</v>
      </c>
      <c r="W8" s="106">
        <f t="shared" si="7"/>
        <v>1</v>
      </c>
      <c r="X8" s="110">
        <f t="shared" si="2"/>
        <v>1</v>
      </c>
      <c r="Y8" s="117">
        <f t="shared" si="3"/>
        <v>1</v>
      </c>
      <c r="Z8" s="117">
        <f t="shared" si="4"/>
        <v>1</v>
      </c>
    </row>
    <row r="9" spans="1:26" ht="84" x14ac:dyDescent="0.25">
      <c r="A9" s="106" t="s">
        <v>524</v>
      </c>
      <c r="B9" s="128" t="s">
        <v>434</v>
      </c>
      <c r="C9" s="108" t="s">
        <v>415</v>
      </c>
      <c r="D9" s="108" t="s">
        <v>416</v>
      </c>
      <c r="E9" s="109">
        <v>3</v>
      </c>
      <c r="F9" s="109">
        <v>4</v>
      </c>
      <c r="G9" s="110">
        <f t="shared" si="0"/>
        <v>12</v>
      </c>
      <c r="H9" s="111" t="s">
        <v>429</v>
      </c>
      <c r="I9" s="107" t="s">
        <v>436</v>
      </c>
      <c r="J9" s="112" t="s">
        <v>418</v>
      </c>
      <c r="K9" s="112" t="s">
        <v>376</v>
      </c>
      <c r="L9" s="109">
        <v>-3</v>
      </c>
      <c r="M9" s="109">
        <v>-4</v>
      </c>
      <c r="N9" s="106">
        <f t="shared" si="1"/>
        <v>1</v>
      </c>
      <c r="O9" s="106">
        <f t="shared" si="1"/>
        <v>1</v>
      </c>
      <c r="P9" s="110">
        <f t="shared" si="5"/>
        <v>1</v>
      </c>
      <c r="Q9" s="108"/>
      <c r="R9" s="108"/>
      <c r="S9" s="108"/>
      <c r="T9" s="109"/>
      <c r="U9" s="109"/>
      <c r="V9" s="106">
        <f t="shared" si="6"/>
        <v>1</v>
      </c>
      <c r="W9" s="106">
        <f t="shared" si="7"/>
        <v>1</v>
      </c>
      <c r="X9" s="110">
        <f t="shared" si="2"/>
        <v>1</v>
      </c>
      <c r="Y9" s="117">
        <f t="shared" si="3"/>
        <v>1</v>
      </c>
      <c r="Z9" s="117">
        <f t="shared" si="4"/>
        <v>1</v>
      </c>
    </row>
    <row r="10" spans="1:26" ht="36" x14ac:dyDescent="0.25">
      <c r="A10" s="106" t="s">
        <v>430</v>
      </c>
      <c r="B10" s="128" t="s">
        <v>521</v>
      </c>
      <c r="C10" s="108" t="s">
        <v>415</v>
      </c>
      <c r="D10" s="108" t="s">
        <v>416</v>
      </c>
      <c r="E10" s="109">
        <v>3</v>
      </c>
      <c r="F10" s="109">
        <v>3</v>
      </c>
      <c r="G10" s="110">
        <f t="shared" si="0"/>
        <v>9</v>
      </c>
      <c r="H10" s="111" t="s">
        <v>431</v>
      </c>
      <c r="I10" s="107" t="s">
        <v>468</v>
      </c>
      <c r="J10" s="112" t="s">
        <v>418</v>
      </c>
      <c r="K10" s="112" t="s">
        <v>376</v>
      </c>
      <c r="L10" s="109">
        <v>-3</v>
      </c>
      <c r="M10" s="109">
        <v>-3</v>
      </c>
      <c r="N10" s="106">
        <f t="shared" si="1"/>
        <v>1</v>
      </c>
      <c r="O10" s="106">
        <f t="shared" si="1"/>
        <v>1</v>
      </c>
      <c r="P10" s="110">
        <f t="shared" si="5"/>
        <v>1</v>
      </c>
      <c r="Q10" s="108"/>
      <c r="R10" s="108"/>
      <c r="S10" s="108"/>
      <c r="T10" s="109"/>
      <c r="U10" s="109"/>
      <c r="V10" s="106">
        <f t="shared" si="6"/>
        <v>1</v>
      </c>
      <c r="W10" s="106">
        <f t="shared" si="7"/>
        <v>1</v>
      </c>
      <c r="X10" s="110">
        <f t="shared" si="2"/>
        <v>1</v>
      </c>
      <c r="Y10" s="117">
        <f t="shared" si="3"/>
        <v>1</v>
      </c>
      <c r="Z10" s="117">
        <f t="shared" si="4"/>
        <v>1</v>
      </c>
    </row>
    <row r="11" spans="1:26" ht="36" x14ac:dyDescent="0.25">
      <c r="A11" s="106" t="s">
        <v>432</v>
      </c>
      <c r="B11" s="128" t="s">
        <v>471</v>
      </c>
      <c r="C11" s="108" t="s">
        <v>472</v>
      </c>
      <c r="D11" s="108" t="s">
        <v>416</v>
      </c>
      <c r="E11" s="155">
        <v>2</v>
      </c>
      <c r="F11" s="155">
        <v>3</v>
      </c>
      <c r="G11" s="110">
        <v>6</v>
      </c>
      <c r="H11" s="111" t="s">
        <v>433</v>
      </c>
      <c r="I11" s="154" t="s">
        <v>473</v>
      </c>
      <c r="J11" s="112" t="s">
        <v>443</v>
      </c>
      <c r="K11" s="112" t="s">
        <v>35</v>
      </c>
      <c r="L11" s="109">
        <v>-2</v>
      </c>
      <c r="M11" s="109">
        <v>-2</v>
      </c>
      <c r="N11" s="122">
        <v>1</v>
      </c>
      <c r="O11" s="122">
        <v>1</v>
      </c>
      <c r="P11" s="110">
        <v>1</v>
      </c>
      <c r="Q11" s="108" t="s">
        <v>474</v>
      </c>
      <c r="R11" s="108" t="s">
        <v>475</v>
      </c>
      <c r="S11" s="108" t="s">
        <v>476</v>
      </c>
      <c r="T11" s="109">
        <v>-1</v>
      </c>
      <c r="U11" s="109">
        <v>-1</v>
      </c>
      <c r="V11" s="106">
        <v>1</v>
      </c>
      <c r="W11" s="106">
        <v>1</v>
      </c>
      <c r="X11" s="110">
        <v>0</v>
      </c>
      <c r="Y11" s="123">
        <v>1</v>
      </c>
      <c r="Z11" s="123">
        <v>0</v>
      </c>
    </row>
    <row r="12" spans="1:26" ht="36" x14ac:dyDescent="0.25">
      <c r="A12" s="106" t="s">
        <v>525</v>
      </c>
      <c r="B12" s="107" t="s">
        <v>500</v>
      </c>
      <c r="C12" s="108" t="s">
        <v>472</v>
      </c>
      <c r="D12" s="108" t="s">
        <v>416</v>
      </c>
      <c r="E12" s="109">
        <v>3</v>
      </c>
      <c r="F12" s="109">
        <v>3</v>
      </c>
      <c r="G12" s="110">
        <v>9</v>
      </c>
      <c r="H12" s="111" t="s">
        <v>435</v>
      </c>
      <c r="I12" s="154" t="s">
        <v>477</v>
      </c>
      <c r="J12" s="112" t="s">
        <v>443</v>
      </c>
      <c r="K12" s="112" t="s">
        <v>36</v>
      </c>
      <c r="L12" s="109">
        <v>-1</v>
      </c>
      <c r="M12" s="109">
        <v>-1</v>
      </c>
      <c r="N12" s="122">
        <v>2</v>
      </c>
      <c r="O12" s="122">
        <v>2</v>
      </c>
      <c r="P12" s="110">
        <v>4</v>
      </c>
      <c r="Q12" s="108" t="s">
        <v>526</v>
      </c>
      <c r="R12" s="108" t="s">
        <v>478</v>
      </c>
      <c r="S12" s="108" t="s">
        <v>479</v>
      </c>
      <c r="T12" s="109">
        <v>-2</v>
      </c>
      <c r="U12" s="109">
        <v>-1</v>
      </c>
      <c r="V12" s="106">
        <v>1</v>
      </c>
      <c r="W12" s="106">
        <v>1</v>
      </c>
      <c r="X12" s="110">
        <v>0</v>
      </c>
      <c r="Y12" s="123">
        <v>4</v>
      </c>
      <c r="Z12" s="123">
        <v>0</v>
      </c>
    </row>
    <row r="13" spans="1:26" ht="36" x14ac:dyDescent="0.25">
      <c r="A13" s="106" t="s">
        <v>527</v>
      </c>
      <c r="B13" s="128" t="s">
        <v>480</v>
      </c>
      <c r="C13" s="108" t="s">
        <v>472</v>
      </c>
      <c r="D13" s="108" t="s">
        <v>416</v>
      </c>
      <c r="E13" s="109">
        <v>2</v>
      </c>
      <c r="F13" s="109">
        <v>2</v>
      </c>
      <c r="G13" s="110">
        <v>4</v>
      </c>
      <c r="H13" s="111" t="s">
        <v>513</v>
      </c>
      <c r="I13" s="154" t="s">
        <v>522</v>
      </c>
      <c r="J13" s="112" t="s">
        <v>443</v>
      </c>
      <c r="K13" s="112" t="s">
        <v>35</v>
      </c>
      <c r="L13" s="109">
        <v>-2</v>
      </c>
      <c r="M13" s="109">
        <v>-2</v>
      </c>
      <c r="N13" s="122">
        <v>1</v>
      </c>
      <c r="O13" s="122">
        <v>1</v>
      </c>
      <c r="P13" s="110">
        <v>1</v>
      </c>
      <c r="Q13" s="108" t="s">
        <v>481</v>
      </c>
      <c r="R13" s="108" t="s">
        <v>482</v>
      </c>
      <c r="S13" s="108" t="s">
        <v>476</v>
      </c>
      <c r="T13" s="109">
        <v>-1</v>
      </c>
      <c r="U13" s="109">
        <v>-1</v>
      </c>
      <c r="V13" s="106">
        <v>1</v>
      </c>
      <c r="W13" s="106">
        <v>1</v>
      </c>
      <c r="X13" s="110">
        <v>0</v>
      </c>
      <c r="Y13" s="123">
        <v>1</v>
      </c>
      <c r="Z13" s="123">
        <v>0</v>
      </c>
    </row>
    <row r="14" spans="1:26" ht="35.25" customHeight="1" x14ac:dyDescent="0.25">
      <c r="A14" s="106" t="s">
        <v>437</v>
      </c>
      <c r="B14" s="128" t="s">
        <v>483</v>
      </c>
      <c r="C14" s="108" t="s">
        <v>472</v>
      </c>
      <c r="D14" s="108" t="s">
        <v>416</v>
      </c>
      <c r="E14" s="109">
        <v>2</v>
      </c>
      <c r="F14" s="109">
        <v>2</v>
      </c>
      <c r="G14" s="110">
        <v>4</v>
      </c>
      <c r="H14" s="111" t="s">
        <v>470</v>
      </c>
      <c r="I14" s="154"/>
      <c r="J14" s="112"/>
      <c r="K14" s="112"/>
      <c r="L14" s="109"/>
      <c r="M14" s="109"/>
      <c r="N14" s="122">
        <v>2</v>
      </c>
      <c r="O14" s="122">
        <v>2</v>
      </c>
      <c r="P14" s="110">
        <v>4</v>
      </c>
      <c r="Q14" s="108"/>
      <c r="R14" s="108"/>
      <c r="S14" s="108"/>
      <c r="T14" s="109"/>
      <c r="U14" s="109"/>
      <c r="V14" s="106">
        <v>2</v>
      </c>
      <c r="W14" s="106">
        <v>2</v>
      </c>
      <c r="X14" s="110">
        <v>0</v>
      </c>
      <c r="Y14" s="123">
        <v>4</v>
      </c>
      <c r="Z14" s="123">
        <v>0</v>
      </c>
    </row>
    <row r="15" spans="1:26" ht="33" customHeight="1" thickBot="1" x14ac:dyDescent="0.3">
      <c r="A15" s="106" t="s">
        <v>469</v>
      </c>
      <c r="B15" s="128" t="s">
        <v>484</v>
      </c>
      <c r="C15" s="108" t="s">
        <v>472</v>
      </c>
      <c r="D15" s="108" t="s">
        <v>416</v>
      </c>
      <c r="E15" s="112">
        <v>2</v>
      </c>
      <c r="F15" s="112">
        <v>2</v>
      </c>
      <c r="G15" s="110">
        <v>4</v>
      </c>
      <c r="H15" s="111" t="s">
        <v>528</v>
      </c>
      <c r="I15" s="154" t="s">
        <v>485</v>
      </c>
      <c r="J15" s="112"/>
      <c r="K15" s="112"/>
      <c r="L15" s="112">
        <v>-1</v>
      </c>
      <c r="M15" s="129">
        <v>-1</v>
      </c>
      <c r="N15" s="122">
        <v>1</v>
      </c>
      <c r="O15" s="122">
        <v>1</v>
      </c>
      <c r="P15" s="110">
        <v>1</v>
      </c>
      <c r="Q15" s="108" t="s">
        <v>486</v>
      </c>
      <c r="R15" s="108" t="s">
        <v>487</v>
      </c>
      <c r="S15" s="108" t="s">
        <v>479</v>
      </c>
      <c r="T15" s="112">
        <v>-1</v>
      </c>
      <c r="U15" s="112">
        <v>-1</v>
      </c>
      <c r="V15" s="106">
        <v>1</v>
      </c>
      <c r="W15" s="106">
        <v>1</v>
      </c>
      <c r="X15" s="110">
        <v>0</v>
      </c>
      <c r="Y15" s="123">
        <v>1</v>
      </c>
      <c r="Z15" s="123">
        <v>0</v>
      </c>
    </row>
    <row r="16" spans="1:26" ht="73.5" thickTop="1" thickBot="1" x14ac:dyDescent="0.3">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5" t="s">
        <v>441</v>
      </c>
      <c r="Y16" s="126">
        <f>ROUND(SUM(Y5:Y15)/COUNT(Y5:Y15),2)</f>
        <v>1.55</v>
      </c>
      <c r="Z16" s="126">
        <f>ROUND(SUM(Z5:Z15)/COUNT(Z5:Z15),2)</f>
        <v>0.55000000000000004</v>
      </c>
    </row>
    <row r="17" spans="2:2" ht="15.75" thickTop="1" x14ac:dyDescent="0.25"/>
    <row r="31" spans="2:2" x14ac:dyDescent="0.25">
      <c r="B31" s="121">
        <v>-1</v>
      </c>
    </row>
    <row r="32" spans="2:2" x14ac:dyDescent="0.25">
      <c r="B32" s="121">
        <v>-2</v>
      </c>
    </row>
    <row r="33" spans="2:2" x14ac:dyDescent="0.25">
      <c r="B33" s="121">
        <v>-3</v>
      </c>
    </row>
    <row r="34" spans="2:2" x14ac:dyDescent="0.25">
      <c r="B34" s="121">
        <v>-4</v>
      </c>
    </row>
  </sheetData>
  <mergeCells count="7">
    <mergeCell ref="Y3:Z3"/>
    <mergeCell ref="V3:X3"/>
    <mergeCell ref="A3:B3"/>
    <mergeCell ref="E3:G3"/>
    <mergeCell ref="H3:M3"/>
    <mergeCell ref="N3:P3"/>
    <mergeCell ref="Q3:U3"/>
  </mergeCells>
  <conditionalFormatting sqref="G5:G15 P5:P15 X5:X15">
    <cfRule type="cellIs" dxfId="56" priority="32" operator="between">
      <formula>8</formula>
      <formula>16</formula>
    </cfRule>
    <cfRule type="cellIs" dxfId="55" priority="33" operator="between">
      <formula>4</formula>
      <formula>7.99</formula>
    </cfRule>
    <cfRule type="cellIs" dxfId="54" priority="34" operator="between">
      <formula>1</formula>
      <formula>3.99</formula>
    </cfRule>
  </conditionalFormatting>
  <conditionalFormatting sqref="J5:J15">
    <cfRule type="containsText" dxfId="53" priority="30" operator="containsText" text="Sí">
      <formula>NOT(ISERROR(SEARCH("Sí",J5)))</formula>
    </cfRule>
    <cfRule type="containsText" dxfId="52" priority="31" operator="containsText" text="No">
      <formula>NOT(ISERROR(SEARCH("No",J5)))</formula>
    </cfRule>
  </conditionalFormatting>
  <conditionalFormatting sqref="K5:K15">
    <cfRule type="containsText" dxfId="51" priority="27" operator="containsText" text="Bajo">
      <formula>NOT(ISERROR(SEARCH("Bajo",K5)))</formula>
    </cfRule>
    <cfRule type="containsText" dxfId="50" priority="28" operator="containsText" text="Medio">
      <formula>NOT(ISERROR(SEARCH("Medio",K5)))</formula>
    </cfRule>
    <cfRule type="containsText" dxfId="49" priority="29" operator="containsText" text="Alto">
      <formula>NOT(ISERROR(SEARCH("Alto",K5)))</formula>
    </cfRule>
  </conditionalFormatting>
  <conditionalFormatting sqref="H5:H15">
    <cfRule type="cellIs" dxfId="48" priority="24" operator="between">
      <formula>11</formula>
      <formula>25</formula>
    </cfRule>
    <cfRule type="cellIs" dxfId="47" priority="25" operator="between">
      <formula>6</formula>
      <formula>10</formula>
    </cfRule>
    <cfRule type="cellIs" dxfId="46" priority="26" operator="between">
      <formula>0</formula>
      <formula>5</formula>
    </cfRule>
  </conditionalFormatting>
  <dataValidations count="5">
    <dataValidation type="list" allowBlank="1" showInputMessage="1" showErrorMessage="1" sqref="E5:F7 E8:E10 F8:F9 E11:F15">
      <formula1>POSITIVO</formula1>
    </dataValidation>
    <dataValidation type="list" allowBlank="1" showInputMessage="1" showErrorMessage="1" sqref="M5:M10 L5:L9">
      <formula1>negativos</formula1>
    </dataValidation>
    <dataValidation type="list" allowBlank="1" showInputMessage="1" showErrorMessage="1" sqref="T5:U15 L11:M15">
      <formula1>NEGATIVO</formula1>
    </dataValidation>
    <dataValidation type="list" allowBlank="1" showInputMessage="1" showErrorMessage="1" sqref="K11:K15">
      <formula1>GCONFIANZA</formula1>
    </dataValidation>
    <dataValidation type="list" allowBlank="1" showInputMessage="1" showErrorMessage="1" sqref="J11:J15">
      <formula1>SN</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'G:\Mi unidad\plan antifraude\ual\[MATRIZ UAL- intervención área tesorería.xlsx]Introducción'!#REF!</xm:f>
          </x14:formula1>
          <xm:sqref>F10 L10 J5:K10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89" zoomScaleNormal="89" workbookViewId="0">
      <selection activeCell="C1" sqref="C1:C1048576"/>
    </sheetView>
  </sheetViews>
  <sheetFormatPr baseColWidth="10" defaultColWidth="11.42578125" defaultRowHeight="15" x14ac:dyDescent="0.25"/>
  <cols>
    <col min="1" max="1" width="11.42578125" style="130"/>
    <col min="2" max="2" width="38.140625" style="130" customWidth="1"/>
    <col min="3" max="3" width="11.42578125" style="194"/>
    <col min="4" max="7" width="11.42578125" style="130"/>
    <col min="8" max="8" width="17.42578125" style="130" customWidth="1"/>
    <col min="9" max="9" width="27.5703125" style="130" customWidth="1"/>
    <col min="10" max="16" width="11.42578125" style="130"/>
    <col min="17" max="17" width="18.7109375" style="130" customWidth="1"/>
    <col min="18" max="16384" width="11.42578125" style="130"/>
  </cols>
  <sheetData>
    <row r="1" spans="1:26" x14ac:dyDescent="0.25">
      <c r="A1" s="184" t="s">
        <v>212</v>
      </c>
      <c r="B1" s="185"/>
      <c r="C1" s="156"/>
      <c r="D1" s="131"/>
      <c r="E1" s="186" t="s">
        <v>37</v>
      </c>
      <c r="F1" s="187"/>
      <c r="G1" s="188"/>
      <c r="H1" s="184" t="s">
        <v>38</v>
      </c>
      <c r="I1" s="189"/>
      <c r="J1" s="189"/>
      <c r="K1" s="189"/>
      <c r="L1" s="189"/>
      <c r="M1" s="190"/>
      <c r="N1" s="186" t="s">
        <v>39</v>
      </c>
      <c r="O1" s="191"/>
      <c r="P1" s="192"/>
      <c r="Q1" s="184" t="s">
        <v>43</v>
      </c>
      <c r="R1" s="189"/>
      <c r="S1" s="189"/>
      <c r="T1" s="189"/>
      <c r="U1" s="190"/>
      <c r="V1" s="186" t="s">
        <v>44</v>
      </c>
      <c r="W1" s="191"/>
      <c r="X1" s="192"/>
      <c r="Y1" s="178" t="s">
        <v>160</v>
      </c>
      <c r="Z1" s="179"/>
    </row>
    <row r="2" spans="1:26" ht="132" x14ac:dyDescent="0.25">
      <c r="A2" s="132" t="s">
        <v>213</v>
      </c>
      <c r="B2" s="132" t="s">
        <v>214</v>
      </c>
      <c r="C2" s="133" t="s">
        <v>397</v>
      </c>
      <c r="D2" s="133" t="s">
        <v>51</v>
      </c>
      <c r="E2" s="134" t="s">
        <v>109</v>
      </c>
      <c r="F2" s="134" t="s">
        <v>110</v>
      </c>
      <c r="G2" s="135" t="s">
        <v>171</v>
      </c>
      <c r="H2" s="132" t="s">
        <v>40</v>
      </c>
      <c r="I2" s="132" t="s">
        <v>41</v>
      </c>
      <c r="J2" s="132" t="s">
        <v>121</v>
      </c>
      <c r="K2" s="132" t="s">
        <v>42</v>
      </c>
      <c r="L2" s="132" t="s">
        <v>106</v>
      </c>
      <c r="M2" s="132" t="s">
        <v>107</v>
      </c>
      <c r="N2" s="134" t="s">
        <v>111</v>
      </c>
      <c r="O2" s="134" t="s">
        <v>112</v>
      </c>
      <c r="P2" s="134" t="s">
        <v>172</v>
      </c>
      <c r="Q2" s="132" t="s">
        <v>45</v>
      </c>
      <c r="R2" s="132" t="s">
        <v>108</v>
      </c>
      <c r="S2" s="136" t="s">
        <v>46</v>
      </c>
      <c r="T2" s="137" t="s">
        <v>104</v>
      </c>
      <c r="U2" s="137" t="s">
        <v>105</v>
      </c>
      <c r="V2" s="134" t="s">
        <v>113</v>
      </c>
      <c r="W2" s="134" t="s">
        <v>114</v>
      </c>
      <c r="X2" s="134" t="s">
        <v>173</v>
      </c>
      <c r="Y2" s="116" t="s">
        <v>158</v>
      </c>
      <c r="Z2" s="116" t="s">
        <v>159</v>
      </c>
    </row>
    <row r="3" spans="1:26" ht="192" x14ac:dyDescent="0.25">
      <c r="A3" s="138" t="s">
        <v>398</v>
      </c>
      <c r="B3" s="87" t="s">
        <v>501</v>
      </c>
      <c r="C3" s="193" t="s">
        <v>399</v>
      </c>
      <c r="D3" s="139"/>
      <c r="E3" s="140">
        <v>2</v>
      </c>
      <c r="F3" s="140">
        <v>1</v>
      </c>
      <c r="G3" s="141">
        <f>E3*F3</f>
        <v>2</v>
      </c>
      <c r="H3" s="142" t="s">
        <v>489</v>
      </c>
      <c r="I3" s="143" t="s">
        <v>511</v>
      </c>
      <c r="J3" s="144" t="s">
        <v>370</v>
      </c>
      <c r="K3" s="144" t="s">
        <v>376</v>
      </c>
      <c r="L3" s="140">
        <v>-2</v>
      </c>
      <c r="M3" s="140">
        <v>-1</v>
      </c>
      <c r="N3" s="138">
        <f t="shared" ref="N3:O7" si="0">IF(ISNUMBER(E3),IF(E3+L3&gt;1,E3+L3,1),"")</f>
        <v>1</v>
      </c>
      <c r="O3" s="138">
        <f>IF(ISNUMBER(F3),IF(F3+M3&gt;1,F3+M3,1),"")</f>
        <v>1</v>
      </c>
      <c r="P3" s="141">
        <f t="shared" ref="P3:P7" si="1">N3*O3</f>
        <v>1</v>
      </c>
      <c r="Q3" s="139" t="s">
        <v>542</v>
      </c>
      <c r="R3" s="139" t="s">
        <v>400</v>
      </c>
      <c r="S3" s="145" t="s">
        <v>401</v>
      </c>
      <c r="T3" s="140">
        <v>-1</v>
      </c>
      <c r="U3" s="140">
        <v>-1</v>
      </c>
      <c r="V3" s="138">
        <f t="shared" ref="V3:V7" si="2">IF(ISNUMBER($N3),IF($N3+T3&gt;1,$N3+T3,1),"")</f>
        <v>1</v>
      </c>
      <c r="W3" s="138">
        <f t="shared" ref="W3:W7" si="3">IF(ISNUMBER($O3),IF($O3+U3&gt;1,$O3+U3,1),"")</f>
        <v>1</v>
      </c>
      <c r="X3" s="141">
        <f>V3*W3</f>
        <v>1</v>
      </c>
      <c r="Y3" s="146">
        <f>P3</f>
        <v>1</v>
      </c>
      <c r="Z3" s="146">
        <f>X3</f>
        <v>1</v>
      </c>
    </row>
    <row r="4" spans="1:26" ht="261" customHeight="1" x14ac:dyDescent="0.25">
      <c r="A4" s="138" t="s">
        <v>402</v>
      </c>
      <c r="B4" s="87" t="s">
        <v>503</v>
      </c>
      <c r="C4" s="193" t="s">
        <v>404</v>
      </c>
      <c r="D4" s="139"/>
      <c r="E4" s="140">
        <v>2</v>
      </c>
      <c r="F4" s="140">
        <v>1</v>
      </c>
      <c r="G4" s="141">
        <f>E4*F4</f>
        <v>2</v>
      </c>
      <c r="H4" s="142" t="s">
        <v>490</v>
      </c>
      <c r="I4" s="143" t="s">
        <v>510</v>
      </c>
      <c r="J4" s="144" t="s">
        <v>370</v>
      </c>
      <c r="K4" s="144" t="s">
        <v>376</v>
      </c>
      <c r="L4" s="140">
        <v>-2</v>
      </c>
      <c r="M4" s="140">
        <v>-1</v>
      </c>
      <c r="N4" s="138">
        <f t="shared" si="0"/>
        <v>1</v>
      </c>
      <c r="O4" s="138">
        <f>IF(ISNUMBER(F4),IF(F4+M4&gt;1,F4+M4,1),"")</f>
        <v>1</v>
      </c>
      <c r="P4" s="141">
        <f t="shared" si="1"/>
        <v>1</v>
      </c>
      <c r="Q4" s="139" t="s">
        <v>542</v>
      </c>
      <c r="R4" s="139" t="s">
        <v>400</v>
      </c>
      <c r="S4" s="145" t="s">
        <v>401</v>
      </c>
      <c r="T4" s="140">
        <v>-1</v>
      </c>
      <c r="U4" s="140">
        <v>-1</v>
      </c>
      <c r="V4" s="138">
        <f t="shared" si="2"/>
        <v>1</v>
      </c>
      <c r="W4" s="138">
        <f t="shared" si="3"/>
        <v>1</v>
      </c>
      <c r="X4" s="141">
        <f>V4*W4</f>
        <v>1</v>
      </c>
      <c r="Y4" s="146">
        <f t="shared" ref="Y4:Y9" si="4">P4</f>
        <v>1</v>
      </c>
      <c r="Z4" s="146">
        <f t="shared" ref="Z4:Z9" si="5">X4</f>
        <v>1</v>
      </c>
    </row>
    <row r="5" spans="1:26" ht="120" x14ac:dyDescent="0.25">
      <c r="A5" s="138" t="s">
        <v>403</v>
      </c>
      <c r="B5" s="87" t="s">
        <v>502</v>
      </c>
      <c r="C5" s="193" t="s">
        <v>406</v>
      </c>
      <c r="D5" s="139"/>
      <c r="E5" s="140">
        <v>2</v>
      </c>
      <c r="F5" s="140">
        <v>2</v>
      </c>
      <c r="G5" s="141">
        <f>E5*F5</f>
        <v>4</v>
      </c>
      <c r="H5" s="142" t="s">
        <v>491</v>
      </c>
      <c r="I5" s="143" t="s">
        <v>510</v>
      </c>
      <c r="J5" s="144" t="s">
        <v>370</v>
      </c>
      <c r="K5" s="144" t="s">
        <v>376</v>
      </c>
      <c r="L5" s="140">
        <v>-2</v>
      </c>
      <c r="M5" s="140">
        <v>-1</v>
      </c>
      <c r="N5" s="138">
        <f>IF(ISNUMBER(E5),IF(E5+L5&gt;1,E5+L5,1),"")</f>
        <v>1</v>
      </c>
      <c r="O5" s="138">
        <f>IF(ISNUMBER(F5),IF(F5+M5&gt;1,F5+M5,1),"")</f>
        <v>1</v>
      </c>
      <c r="P5" s="141">
        <f t="shared" si="1"/>
        <v>1</v>
      </c>
      <c r="Q5" s="139" t="s">
        <v>542</v>
      </c>
      <c r="R5" s="139" t="s">
        <v>400</v>
      </c>
      <c r="S5" s="145" t="s">
        <v>401</v>
      </c>
      <c r="T5" s="140">
        <v>-1</v>
      </c>
      <c r="U5" s="140">
        <v>-1</v>
      </c>
      <c r="V5" s="138">
        <f t="shared" si="2"/>
        <v>1</v>
      </c>
      <c r="W5" s="138">
        <f t="shared" si="3"/>
        <v>1</v>
      </c>
      <c r="X5" s="141">
        <f>V5*W5</f>
        <v>1</v>
      </c>
      <c r="Y5" s="146">
        <f t="shared" si="4"/>
        <v>1</v>
      </c>
      <c r="Z5" s="146">
        <f t="shared" si="5"/>
        <v>1</v>
      </c>
    </row>
    <row r="6" spans="1:26" ht="192" x14ac:dyDescent="0.25">
      <c r="A6" s="138" t="s">
        <v>405</v>
      </c>
      <c r="B6" s="87" t="s">
        <v>504</v>
      </c>
      <c r="C6" s="193" t="s">
        <v>406</v>
      </c>
      <c r="D6" s="139"/>
      <c r="E6" s="140">
        <v>2</v>
      </c>
      <c r="F6" s="140">
        <v>1</v>
      </c>
      <c r="G6" s="141">
        <f>E6*F6</f>
        <v>2</v>
      </c>
      <c r="H6" s="142" t="s">
        <v>492</v>
      </c>
      <c r="I6" s="143" t="s">
        <v>509</v>
      </c>
      <c r="J6" s="144" t="s">
        <v>370</v>
      </c>
      <c r="K6" s="144" t="s">
        <v>380</v>
      </c>
      <c r="L6" s="140">
        <v>-1</v>
      </c>
      <c r="M6" s="140">
        <v>-1</v>
      </c>
      <c r="N6" s="138">
        <f>IF(ISNUMBER(E6),IF(E6+L6&gt;1,E6+L6,1),"")</f>
        <v>1</v>
      </c>
      <c r="O6" s="138">
        <f>IF(ISNUMBER(F6),IF(F6+M6&gt;1,F6+M6,1),"")</f>
        <v>1</v>
      </c>
      <c r="P6" s="141">
        <f t="shared" si="1"/>
        <v>1</v>
      </c>
      <c r="Q6" s="139" t="s">
        <v>494</v>
      </c>
      <c r="R6" s="139" t="s">
        <v>543</v>
      </c>
      <c r="S6" s="145" t="s">
        <v>401</v>
      </c>
      <c r="T6" s="140">
        <v>-1</v>
      </c>
      <c r="U6" s="140">
        <v>-1</v>
      </c>
      <c r="V6" s="138">
        <f t="shared" si="2"/>
        <v>1</v>
      </c>
      <c r="W6" s="138">
        <f t="shared" si="3"/>
        <v>1</v>
      </c>
      <c r="X6" s="141">
        <f>V6*W6</f>
        <v>1</v>
      </c>
      <c r="Y6" s="146">
        <f t="shared" si="4"/>
        <v>1</v>
      </c>
      <c r="Z6" s="146">
        <f t="shared" si="5"/>
        <v>1</v>
      </c>
    </row>
    <row r="7" spans="1:26" ht="84" x14ac:dyDescent="0.25">
      <c r="A7" s="138" t="s">
        <v>407</v>
      </c>
      <c r="B7" s="87" t="s">
        <v>505</v>
      </c>
      <c r="C7" s="193" t="s">
        <v>406</v>
      </c>
      <c r="D7" s="139"/>
      <c r="E7" s="140">
        <v>2</v>
      </c>
      <c r="F7" s="140">
        <v>1</v>
      </c>
      <c r="G7" s="141">
        <f t="shared" ref="G7" si="6">E7*F7</f>
        <v>2</v>
      </c>
      <c r="H7" s="142" t="s">
        <v>493</v>
      </c>
      <c r="I7" s="143" t="s">
        <v>544</v>
      </c>
      <c r="J7" s="144" t="s">
        <v>370</v>
      </c>
      <c r="K7" s="144" t="s">
        <v>376</v>
      </c>
      <c r="L7" s="140">
        <v>-1</v>
      </c>
      <c r="M7" s="140">
        <v>-1</v>
      </c>
      <c r="N7" s="138">
        <f t="shared" si="0"/>
        <v>1</v>
      </c>
      <c r="O7" s="138">
        <f t="shared" si="0"/>
        <v>1</v>
      </c>
      <c r="P7" s="141">
        <f t="shared" si="1"/>
        <v>1</v>
      </c>
      <c r="Q7" s="139" t="s">
        <v>410</v>
      </c>
      <c r="R7" s="139" t="s">
        <v>411</v>
      </c>
      <c r="S7" s="145" t="s">
        <v>456</v>
      </c>
      <c r="T7" s="140">
        <v>-1</v>
      </c>
      <c r="U7" s="140">
        <v>-1</v>
      </c>
      <c r="V7" s="138">
        <f t="shared" si="2"/>
        <v>1</v>
      </c>
      <c r="W7" s="138">
        <f t="shared" si="3"/>
        <v>1</v>
      </c>
      <c r="X7" s="141">
        <f t="shared" ref="X7" si="7">V7*W7</f>
        <v>1</v>
      </c>
      <c r="Y7" s="146">
        <f t="shared" si="4"/>
        <v>1</v>
      </c>
      <c r="Z7" s="146">
        <f t="shared" si="5"/>
        <v>1</v>
      </c>
    </row>
    <row r="8" spans="1:26" ht="156" x14ac:dyDescent="0.25">
      <c r="A8" s="138" t="s">
        <v>408</v>
      </c>
      <c r="B8" s="147" t="s">
        <v>523</v>
      </c>
      <c r="C8" s="193" t="s">
        <v>406</v>
      </c>
      <c r="D8" s="139"/>
      <c r="E8" s="140">
        <v>2</v>
      </c>
      <c r="F8" s="140">
        <v>1</v>
      </c>
      <c r="G8" s="141">
        <f>E8*F8</f>
        <v>2</v>
      </c>
      <c r="H8" s="142" t="s">
        <v>495</v>
      </c>
      <c r="I8" s="143" t="s">
        <v>508</v>
      </c>
      <c r="J8" s="144" t="s">
        <v>370</v>
      </c>
      <c r="K8" s="144" t="s">
        <v>376</v>
      </c>
      <c r="L8" s="140">
        <v>-1</v>
      </c>
      <c r="M8" s="140">
        <v>-1</v>
      </c>
      <c r="N8" s="138">
        <f>IF(ISNUMBER(E8),IF(E8+L8&gt;1,E8+L8,1),"")</f>
        <v>1</v>
      </c>
      <c r="O8" s="138">
        <f>IF(ISNUMBER(F8),IF(F8+M8&gt;1,F8+M8,1),"")</f>
        <v>1</v>
      </c>
      <c r="P8" s="141">
        <f>N8*O8</f>
        <v>1</v>
      </c>
      <c r="Q8" s="139" t="s">
        <v>497</v>
      </c>
      <c r="R8" s="139" t="s">
        <v>414</v>
      </c>
      <c r="S8" s="145" t="s">
        <v>401</v>
      </c>
      <c r="T8" s="140">
        <v>-1</v>
      </c>
      <c r="U8" s="140">
        <v>-1</v>
      </c>
      <c r="V8" s="138">
        <f>IF(ISNUMBER($N8),IF($N8+T8&gt;1,$N8+T8,1),"")</f>
        <v>1</v>
      </c>
      <c r="W8" s="138">
        <f>IF(ISNUMBER($O8),IF($O8+U8&gt;1,$O8+U8,1),"")</f>
        <v>1</v>
      </c>
      <c r="X8" s="141">
        <f>V8*W8</f>
        <v>1</v>
      </c>
      <c r="Y8" s="146">
        <f t="shared" si="4"/>
        <v>1</v>
      </c>
      <c r="Z8" s="146">
        <f t="shared" si="5"/>
        <v>1</v>
      </c>
    </row>
    <row r="9" spans="1:26" ht="48.75" thickBot="1" x14ac:dyDescent="0.3">
      <c r="A9" s="138" t="s">
        <v>409</v>
      </c>
      <c r="B9" s="148" t="s">
        <v>506</v>
      </c>
      <c r="C9" s="193" t="s">
        <v>406</v>
      </c>
      <c r="D9" s="139"/>
      <c r="E9" s="144">
        <v>2</v>
      </c>
      <c r="F9" s="144">
        <v>1</v>
      </c>
      <c r="G9" s="141">
        <f t="shared" ref="G9" si="8">E9*F9</f>
        <v>2</v>
      </c>
      <c r="H9" s="142" t="s">
        <v>496</v>
      </c>
      <c r="I9" s="143" t="s">
        <v>507</v>
      </c>
      <c r="J9" s="144" t="s">
        <v>370</v>
      </c>
      <c r="K9" s="144" t="s">
        <v>376</v>
      </c>
      <c r="L9" s="144">
        <v>-1</v>
      </c>
      <c r="M9" s="144">
        <v>-1</v>
      </c>
      <c r="N9" s="138">
        <f t="shared" ref="N9:O9" si="9">IF(ISNUMBER(E9),IF(E9+L9&gt;1,E9+L9,1),"")</f>
        <v>1</v>
      </c>
      <c r="O9" s="138">
        <f t="shared" si="9"/>
        <v>1</v>
      </c>
      <c r="P9" s="141">
        <f t="shared" ref="P9" si="10">N9*O9</f>
        <v>1</v>
      </c>
      <c r="Q9" s="139" t="s">
        <v>413</v>
      </c>
      <c r="R9" s="139" t="s">
        <v>414</v>
      </c>
      <c r="S9" s="145" t="s">
        <v>401</v>
      </c>
      <c r="T9" s="144">
        <v>-1</v>
      </c>
      <c r="U9" s="144"/>
      <c r="V9" s="138">
        <f t="shared" ref="V9" si="11">IF(ISNUMBER($N9),IF($N9+T9&gt;1,$N9+T9,1),"")</f>
        <v>1</v>
      </c>
      <c r="W9" s="138">
        <f t="shared" ref="W9" si="12">IF(ISNUMBER($O9),IF($O9+U9&gt;1,$O9+U9,1),"")</f>
        <v>1</v>
      </c>
      <c r="X9" s="141">
        <f t="shared" ref="X9" si="13">V9*W9</f>
        <v>1</v>
      </c>
      <c r="Y9" s="146">
        <f t="shared" si="4"/>
        <v>1</v>
      </c>
      <c r="Z9" s="146">
        <f t="shared" si="5"/>
        <v>1</v>
      </c>
    </row>
    <row r="10" spans="1:26" ht="49.5" thickTop="1" thickBot="1" x14ac:dyDescent="0.3">
      <c r="S10" s="149"/>
      <c r="X10" s="150" t="s">
        <v>440</v>
      </c>
      <c r="Y10" s="151">
        <f>ROUND(SUM(Y3:Y9)/COUNT(Y3:Y9),2)</f>
        <v>1</v>
      </c>
      <c r="Z10" s="151">
        <f>ROUND(SUM(Z3:Z9)/COUNT(Z3:Z9),2)</f>
        <v>1</v>
      </c>
    </row>
    <row r="11" spans="1:26" ht="15.75" thickTop="1" x14ac:dyDescent="0.25"/>
  </sheetData>
  <mergeCells count="7">
    <mergeCell ref="Y1:Z1"/>
    <mergeCell ref="A1:B1"/>
    <mergeCell ref="E1:G1"/>
    <mergeCell ref="H1:M1"/>
    <mergeCell ref="N1:P1"/>
    <mergeCell ref="Q1:U1"/>
    <mergeCell ref="V1:X1"/>
  </mergeCells>
  <conditionalFormatting sqref="X9">
    <cfRule type="cellIs" dxfId="45" priority="18" operator="between">
      <formula>8</formula>
      <formula>16</formula>
    </cfRule>
    <cfRule type="cellIs" dxfId="44" priority="19" operator="between">
      <formula>4</formula>
      <formula>7.99</formula>
    </cfRule>
    <cfRule type="cellIs" dxfId="43" priority="20" operator="between">
      <formula>1</formula>
      <formula>3.99</formula>
    </cfRule>
  </conditionalFormatting>
  <conditionalFormatting sqref="G4">
    <cfRule type="cellIs" dxfId="42" priority="15" operator="between">
      <formula>8</formula>
      <formula>16</formula>
    </cfRule>
    <cfRule type="cellIs" dxfId="41" priority="16" operator="between">
      <formula>4</formula>
      <formula>7.99</formula>
    </cfRule>
    <cfRule type="cellIs" dxfId="40" priority="17" operator="between">
      <formula>1</formula>
      <formula>3.99</formula>
    </cfRule>
  </conditionalFormatting>
  <conditionalFormatting sqref="X4">
    <cfRule type="cellIs" dxfId="39" priority="4" operator="between">
      <formula>8</formula>
      <formula>16</formula>
    </cfRule>
    <cfRule type="cellIs" dxfId="38" priority="5" operator="between">
      <formula>4</formula>
      <formula>7.99</formula>
    </cfRule>
    <cfRule type="cellIs" dxfId="37" priority="6" operator="between">
      <formula>1</formula>
      <formula>3.99</formula>
    </cfRule>
  </conditionalFormatting>
  <conditionalFormatting sqref="G7:G8 P7:P8 X7:X8">
    <cfRule type="cellIs" dxfId="36" priority="1" operator="between">
      <formula>8</formula>
      <formula>16</formula>
    </cfRule>
    <cfRule type="cellIs" dxfId="35" priority="2" operator="between">
      <formula>4</formula>
      <formula>7.99</formula>
    </cfRule>
    <cfRule type="cellIs" dxfId="34" priority="3" operator="between">
      <formula>1</formula>
      <formula>3.99</formula>
    </cfRule>
  </conditionalFormatting>
  <conditionalFormatting sqref="G3 G5:G6 P5:P6 X5:X6">
    <cfRule type="cellIs" dxfId="33" priority="44" operator="between">
      <formula>8</formula>
      <formula>16</formula>
    </cfRule>
    <cfRule type="cellIs" dxfId="32" priority="45" operator="between">
      <formula>4</formula>
      <formula>7.99</formula>
    </cfRule>
    <cfRule type="cellIs" dxfId="31" priority="46" operator="between">
      <formula>1</formula>
      <formula>3.99</formula>
    </cfRule>
  </conditionalFormatting>
  <conditionalFormatting sqref="J3 J5:J9">
    <cfRule type="containsText" dxfId="30" priority="42" operator="containsText" text="Sí">
      <formula>NOT(ISERROR(SEARCH("Sí",J3)))</formula>
    </cfRule>
    <cfRule type="containsText" dxfId="29" priority="43" operator="containsText" text="No">
      <formula>NOT(ISERROR(SEARCH("No",J3)))</formula>
    </cfRule>
  </conditionalFormatting>
  <conditionalFormatting sqref="K3 K5:K8">
    <cfRule type="containsText" dxfId="28" priority="39" operator="containsText" text="Bajo">
      <formula>NOT(ISERROR(SEARCH("Bajo",K3)))</formula>
    </cfRule>
    <cfRule type="containsText" dxfId="27" priority="40" operator="containsText" text="Medio">
      <formula>NOT(ISERROR(SEARCH("Medio",K3)))</formula>
    </cfRule>
    <cfRule type="containsText" dxfId="26" priority="41" operator="containsText" text="Alto">
      <formula>NOT(ISERROR(SEARCH("Alto",K3)))</formula>
    </cfRule>
  </conditionalFormatting>
  <conditionalFormatting sqref="P3">
    <cfRule type="cellIs" dxfId="25" priority="36" operator="between">
      <formula>8</formula>
      <formula>16</formula>
    </cfRule>
    <cfRule type="cellIs" dxfId="24" priority="37" operator="between">
      <formula>4</formula>
      <formula>7.99</formula>
    </cfRule>
    <cfRule type="cellIs" dxfId="23" priority="38" operator="between">
      <formula>1</formula>
      <formula>3.99</formula>
    </cfRule>
  </conditionalFormatting>
  <conditionalFormatting sqref="X3">
    <cfRule type="cellIs" dxfId="22" priority="33" operator="between">
      <formula>8</formula>
      <formula>16</formula>
    </cfRule>
    <cfRule type="cellIs" dxfId="21" priority="34" operator="between">
      <formula>4</formula>
      <formula>7.99</formula>
    </cfRule>
    <cfRule type="cellIs" dxfId="20" priority="35" operator="between">
      <formula>1</formula>
      <formula>3.99</formula>
    </cfRule>
  </conditionalFormatting>
  <conditionalFormatting sqref="H3:H9">
    <cfRule type="cellIs" dxfId="19" priority="30" operator="between">
      <formula>11</formula>
      <formula>25</formula>
    </cfRule>
    <cfRule type="cellIs" dxfId="18" priority="31" operator="between">
      <formula>6</formula>
      <formula>10</formula>
    </cfRule>
    <cfRule type="cellIs" dxfId="17" priority="32" operator="between">
      <formula>0</formula>
      <formula>5</formula>
    </cfRule>
  </conditionalFormatting>
  <conditionalFormatting sqref="G9">
    <cfRule type="cellIs" dxfId="16" priority="27" operator="between">
      <formula>8</formula>
      <formula>16</formula>
    </cfRule>
    <cfRule type="cellIs" dxfId="15" priority="28" operator="between">
      <formula>4</formula>
      <formula>7.99</formula>
    </cfRule>
    <cfRule type="cellIs" dxfId="14" priority="29" operator="between">
      <formula>1</formula>
      <formula>3.99</formula>
    </cfRule>
  </conditionalFormatting>
  <conditionalFormatting sqref="K9">
    <cfRule type="containsText" dxfId="13" priority="24" operator="containsText" text="Bajo">
      <formula>NOT(ISERROR(SEARCH("Bajo",K9)))</formula>
    </cfRule>
    <cfRule type="containsText" dxfId="12" priority="25" operator="containsText" text="Medio">
      <formula>NOT(ISERROR(SEARCH("Medio",K9)))</formula>
    </cfRule>
    <cfRule type="containsText" dxfId="11" priority="26" operator="containsText" text="Alto">
      <formula>NOT(ISERROR(SEARCH("Alto",K9)))</formula>
    </cfRule>
  </conditionalFormatting>
  <conditionalFormatting sqref="P9">
    <cfRule type="cellIs" dxfId="10" priority="21" operator="between">
      <formula>8</formula>
      <formula>16</formula>
    </cfRule>
    <cfRule type="cellIs" dxfId="9" priority="22" operator="between">
      <formula>4</formula>
      <formula>7.99</formula>
    </cfRule>
    <cfRule type="cellIs" dxfId="8" priority="23" operator="between">
      <formula>1</formula>
      <formula>3.99</formula>
    </cfRule>
  </conditionalFormatting>
  <conditionalFormatting sqref="J4">
    <cfRule type="containsText" dxfId="7" priority="13" operator="containsText" text="Sí">
      <formula>NOT(ISERROR(SEARCH("Sí",J4)))</formula>
    </cfRule>
    <cfRule type="containsText" dxfId="6" priority="14" operator="containsText" text="No">
      <formula>NOT(ISERROR(SEARCH("No",J4)))</formula>
    </cfRule>
  </conditionalFormatting>
  <conditionalFormatting sqref="K4">
    <cfRule type="containsText" dxfId="5" priority="10" operator="containsText" text="Bajo">
      <formula>NOT(ISERROR(SEARCH("Bajo",K4)))</formula>
    </cfRule>
    <cfRule type="containsText" dxfId="4" priority="11" operator="containsText" text="Medio">
      <formula>NOT(ISERROR(SEARCH("Medio",K4)))</formula>
    </cfRule>
    <cfRule type="containsText" dxfId="3" priority="12" operator="containsText" text="Alto">
      <formula>NOT(ISERROR(SEARCH("Alto",K4)))</formula>
    </cfRule>
  </conditionalFormatting>
  <conditionalFormatting sqref="P4">
    <cfRule type="cellIs" dxfId="2" priority="7" operator="between">
      <formula>8</formula>
      <formula>16</formula>
    </cfRule>
    <cfRule type="cellIs" dxfId="1" priority="8" operator="between">
      <formula>4</formula>
      <formula>7.99</formula>
    </cfRule>
    <cfRule type="cellIs" dxfId="0" priority="9" operator="between">
      <formula>1</formula>
      <formula>3.99</formula>
    </cfRule>
  </conditionalFormatting>
  <dataValidations count="3">
    <dataValidation type="list" allowBlank="1" showInputMessage="1" showErrorMessage="1" sqref="L3:M9 T3:U9">
      <formula1>negativos</formula1>
    </dataValidation>
    <dataValidation type="list" allowBlank="1" showInputMessage="1" showErrorMessage="1" sqref="E3:F9">
      <formula1>POSITIVO</formula1>
    </dataValidation>
    <dataValidation type="list" allowBlank="1" showInputMessage="1" showErrorMessage="1" sqref="K3">
      <formula1>GCONFIANZA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'G:\Mi unidad\plan antifraude\ual\[20220601 MATRIZ UAL RRHH Enviada a COM_ANTIFRAUDE(r).xlsx]Introducción'!#REF!</xm:f>
          </x14:formula1>
          <xm:sqref>J3 J4:K9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4"/>
  <sheetViews>
    <sheetView zoomScale="90" zoomScaleNormal="90" zoomScalePageLayoutView="125" workbookViewId="0">
      <selection activeCell="B14" sqref="B14"/>
    </sheetView>
  </sheetViews>
  <sheetFormatPr baseColWidth="10" defaultColWidth="8.7109375" defaultRowHeight="12" x14ac:dyDescent="0.2"/>
  <cols>
    <col min="1" max="1" width="11.28515625" style="24" customWidth="1"/>
    <col min="2" max="2" width="36.85546875" style="3" customWidth="1"/>
    <col min="3" max="3" width="60.42578125" style="3" customWidth="1"/>
    <col min="4" max="4" width="31.7109375" style="27" bestFit="1" customWidth="1"/>
    <col min="5" max="5" width="17.7109375" style="27" bestFit="1" customWidth="1"/>
    <col min="6" max="6" width="13" style="5" customWidth="1"/>
    <col min="7" max="7" width="14.42578125" style="5" customWidth="1"/>
    <col min="8" max="16384" width="8.7109375" style="5"/>
  </cols>
  <sheetData>
    <row r="1" spans="1:7" x14ac:dyDescent="0.2">
      <c r="C1" s="4"/>
      <c r="D1" s="4"/>
      <c r="E1" s="4"/>
    </row>
    <row r="2" spans="1:7" ht="15.75" x14ac:dyDescent="0.2">
      <c r="A2" s="90" t="s">
        <v>161</v>
      </c>
      <c r="C2" s="4"/>
      <c r="D2" s="4"/>
      <c r="E2" s="4"/>
    </row>
    <row r="3" spans="1:7" x14ac:dyDescent="0.2">
      <c r="C3" s="4"/>
      <c r="D3" s="4"/>
      <c r="E3" s="4"/>
    </row>
    <row r="4" spans="1:7" s="7" customFormat="1" ht="38.25" customHeight="1" x14ac:dyDescent="0.2">
      <c r="A4" s="157" t="s">
        <v>27</v>
      </c>
      <c r="B4" s="158"/>
      <c r="C4" s="158"/>
      <c r="D4" s="158"/>
      <c r="E4" s="159"/>
      <c r="F4" s="157" t="s">
        <v>160</v>
      </c>
      <c r="G4" s="159"/>
    </row>
    <row r="5" spans="1:7" s="9" customFormat="1" ht="48" x14ac:dyDescent="0.2">
      <c r="A5" s="80" t="s">
        <v>28</v>
      </c>
      <c r="B5" s="73" t="s">
        <v>29</v>
      </c>
      <c r="C5" s="73" t="s">
        <v>30</v>
      </c>
      <c r="D5" s="79" t="s">
        <v>185</v>
      </c>
      <c r="E5" s="88" t="s">
        <v>51</v>
      </c>
      <c r="F5" s="73" t="s">
        <v>158</v>
      </c>
      <c r="G5" s="73" t="s">
        <v>159</v>
      </c>
    </row>
    <row r="6" spans="1:7" ht="54.75" customHeight="1" x14ac:dyDescent="0.2">
      <c r="A6" s="28" t="s">
        <v>331</v>
      </c>
      <c r="B6" s="29" t="s">
        <v>55</v>
      </c>
      <c r="C6" s="49" t="s">
        <v>84</v>
      </c>
      <c r="D6" s="153" t="s">
        <v>357</v>
      </c>
      <c r="E6" s="153" t="s">
        <v>358</v>
      </c>
      <c r="F6" s="70">
        <f>'C.R1'!N17</f>
        <v>1</v>
      </c>
      <c r="G6" s="70">
        <f>'C.R1'!V17</f>
        <v>1</v>
      </c>
    </row>
    <row r="7" spans="1:7" ht="48" x14ac:dyDescent="0.2">
      <c r="A7" s="28" t="s">
        <v>332</v>
      </c>
      <c r="B7" s="29" t="s">
        <v>47</v>
      </c>
      <c r="C7" s="49" t="s">
        <v>60</v>
      </c>
      <c r="D7" s="153" t="s">
        <v>360</v>
      </c>
      <c r="E7" s="153" t="s">
        <v>359</v>
      </c>
      <c r="F7" s="70">
        <f>'C.R2'!N17</f>
        <v>1</v>
      </c>
      <c r="G7" s="70">
        <f>'C.R2'!V17</f>
        <v>1</v>
      </c>
    </row>
    <row r="8" spans="1:7" ht="60" x14ac:dyDescent="0.2">
      <c r="A8" s="28" t="s">
        <v>333</v>
      </c>
      <c r="B8" s="29" t="s">
        <v>175</v>
      </c>
      <c r="C8" s="12" t="s">
        <v>197</v>
      </c>
      <c r="D8" s="153" t="s">
        <v>360</v>
      </c>
      <c r="E8" s="153" t="s">
        <v>358</v>
      </c>
      <c r="F8" s="70">
        <f>'C.R3'!N21</f>
        <v>1</v>
      </c>
      <c r="G8" s="70">
        <f>'C.R3'!V21</f>
        <v>1</v>
      </c>
    </row>
    <row r="9" spans="1:7" ht="43.5" customHeight="1" x14ac:dyDescent="0.2">
      <c r="A9" s="28" t="s">
        <v>334</v>
      </c>
      <c r="B9" s="29" t="s">
        <v>96</v>
      </c>
      <c r="C9" s="12" t="s">
        <v>361</v>
      </c>
      <c r="D9" s="153" t="s">
        <v>363</v>
      </c>
      <c r="E9" s="153" t="s">
        <v>358</v>
      </c>
      <c r="F9" s="70">
        <f>'C.R4'!N20</f>
        <v>1</v>
      </c>
      <c r="G9" s="70">
        <f>'C.R4'!V20</f>
        <v>1</v>
      </c>
    </row>
    <row r="10" spans="1:7" ht="48" x14ac:dyDescent="0.2">
      <c r="A10" s="28" t="s">
        <v>335</v>
      </c>
      <c r="B10" s="29" t="s">
        <v>92</v>
      </c>
      <c r="C10" s="12" t="s">
        <v>54</v>
      </c>
      <c r="D10" s="153" t="s">
        <v>363</v>
      </c>
      <c r="E10" s="153" t="s">
        <v>358</v>
      </c>
      <c r="F10" s="70">
        <f>'C.R5'!N13</f>
        <v>1</v>
      </c>
      <c r="G10" s="70">
        <f>'C.R5'!V13</f>
        <v>1</v>
      </c>
    </row>
    <row r="11" spans="1:7" ht="43.5" customHeight="1" x14ac:dyDescent="0.2">
      <c r="A11" s="28" t="s">
        <v>336</v>
      </c>
      <c r="B11" s="29" t="s">
        <v>93</v>
      </c>
      <c r="C11" s="12" t="s">
        <v>59</v>
      </c>
      <c r="D11" s="153" t="s">
        <v>357</v>
      </c>
      <c r="E11" s="153" t="s">
        <v>358</v>
      </c>
      <c r="F11" s="70">
        <f>'C.R6'!N15</f>
        <v>1</v>
      </c>
      <c r="G11" s="70">
        <f>'C.R6'!V15</f>
        <v>1</v>
      </c>
    </row>
    <row r="12" spans="1:7" ht="43.5" customHeight="1" x14ac:dyDescent="0.2">
      <c r="A12" s="28" t="s">
        <v>337</v>
      </c>
      <c r="B12" s="53" t="s">
        <v>97</v>
      </c>
      <c r="C12" s="11" t="s">
        <v>83</v>
      </c>
      <c r="D12" s="153" t="s">
        <v>365</v>
      </c>
      <c r="E12" s="153" t="s">
        <v>364</v>
      </c>
      <c r="F12" s="70">
        <f>'C.R7'!N14</f>
        <v>1</v>
      </c>
      <c r="G12" s="70">
        <f>'C.R7'!V14</f>
        <v>1</v>
      </c>
    </row>
    <row r="13" spans="1:7" ht="38.25" customHeight="1" x14ac:dyDescent="0.2">
      <c r="A13" s="28" t="s">
        <v>338</v>
      </c>
      <c r="B13" s="29" t="s">
        <v>48</v>
      </c>
      <c r="C13" s="48" t="s">
        <v>73</v>
      </c>
      <c r="D13" s="153" t="s">
        <v>365</v>
      </c>
      <c r="E13" s="153" t="s">
        <v>364</v>
      </c>
      <c r="F13" s="70">
        <f>'C.R8'!N13</f>
        <v>1</v>
      </c>
      <c r="G13" s="70">
        <f>'C.R8'!V13</f>
        <v>1</v>
      </c>
    </row>
    <row r="14" spans="1:7" ht="39.75" customHeight="1" x14ac:dyDescent="0.2">
      <c r="A14" s="28" t="s">
        <v>339</v>
      </c>
      <c r="B14" s="92" t="s">
        <v>52</v>
      </c>
      <c r="C14" s="12" t="s">
        <v>64</v>
      </c>
      <c r="D14" s="153" t="s">
        <v>365</v>
      </c>
      <c r="E14" s="153" t="s">
        <v>358</v>
      </c>
      <c r="F14" s="70">
        <f>'C.R9'!N11</f>
        <v>1</v>
      </c>
      <c r="G14" s="70">
        <f>'C.R9'!V11</f>
        <v>1</v>
      </c>
    </row>
    <row r="15" spans="1:7" ht="43.5" customHeight="1" x14ac:dyDescent="0.2">
      <c r="A15" s="28" t="s">
        <v>340</v>
      </c>
      <c r="B15" s="30" t="s">
        <v>67</v>
      </c>
      <c r="C15" s="89" t="s">
        <v>154</v>
      </c>
      <c r="D15" s="153" t="s">
        <v>362</v>
      </c>
      <c r="E15" s="153" t="s">
        <v>358</v>
      </c>
      <c r="F15" s="70">
        <f>'C.R10'!N12</f>
        <v>1</v>
      </c>
      <c r="G15" s="70">
        <f>'C.R10'!V12</f>
        <v>1</v>
      </c>
    </row>
    <row r="16" spans="1:7" s="25" customFormat="1" ht="39" customHeight="1" x14ac:dyDescent="0.2">
      <c r="A16" s="28" t="s">
        <v>341</v>
      </c>
      <c r="B16" s="31" t="s">
        <v>49</v>
      </c>
      <c r="C16" s="152" t="s">
        <v>156</v>
      </c>
      <c r="D16" s="153" t="s">
        <v>363</v>
      </c>
      <c r="E16" s="153" t="s">
        <v>358</v>
      </c>
      <c r="F16" s="70">
        <f>'C.R11'!N12</f>
        <v>1</v>
      </c>
      <c r="G16" s="70">
        <f>'C.R11'!V12</f>
        <v>1</v>
      </c>
    </row>
    <row r="17" spans="1:7" s="13" customFormat="1" ht="36" x14ac:dyDescent="0.2">
      <c r="A17" s="26"/>
      <c r="B17" s="4"/>
      <c r="C17" s="4"/>
      <c r="D17" s="4"/>
      <c r="E17" s="93" t="s">
        <v>189</v>
      </c>
      <c r="F17" s="70">
        <f>ROUND(SUM(F6:F16)/COUNT(F6:F16),2)</f>
        <v>1</v>
      </c>
      <c r="G17" s="70">
        <f>ROUND(SUM(G6:G16)/COUNT(G6:G16),2)</f>
        <v>1</v>
      </c>
    </row>
    <row r="18" spans="1:7" s="13" customFormat="1" x14ac:dyDescent="0.2">
      <c r="A18" s="26"/>
      <c r="B18" s="4"/>
      <c r="C18" s="4"/>
      <c r="D18" s="4"/>
      <c r="E18" s="4"/>
    </row>
    <row r="19" spans="1:7" s="13" customFormat="1" x14ac:dyDescent="0.2">
      <c r="A19" s="26"/>
      <c r="B19" s="4"/>
      <c r="C19" s="4"/>
      <c r="D19" s="4"/>
      <c r="E19" s="4"/>
    </row>
    <row r="20" spans="1:7" s="13" customFormat="1" x14ac:dyDescent="0.2">
      <c r="A20" s="26"/>
      <c r="B20" s="4"/>
      <c r="C20" s="4"/>
      <c r="D20" s="4"/>
      <c r="E20" s="4"/>
    </row>
    <row r="21" spans="1:7" s="13" customFormat="1" x14ac:dyDescent="0.2">
      <c r="A21" s="26"/>
      <c r="B21" s="4"/>
      <c r="C21" s="4"/>
      <c r="D21" s="4"/>
      <c r="E21" s="4"/>
    </row>
    <row r="22" spans="1:7" s="13" customFormat="1" x14ac:dyDescent="0.2">
      <c r="A22" s="26"/>
      <c r="B22" s="4"/>
      <c r="C22" s="4"/>
      <c r="D22" s="4"/>
      <c r="E22" s="4"/>
    </row>
    <row r="23" spans="1:7" s="13" customFormat="1" x14ac:dyDescent="0.2">
      <c r="A23" s="26"/>
      <c r="B23" s="4"/>
      <c r="C23" s="4"/>
      <c r="D23" s="4"/>
      <c r="E23" s="4"/>
    </row>
    <row r="24" spans="1:7" s="13" customFormat="1" x14ac:dyDescent="0.2">
      <c r="A24" s="26"/>
      <c r="B24" s="4"/>
      <c r="C24" s="4"/>
      <c r="D24" s="4"/>
      <c r="E24" s="4"/>
    </row>
    <row r="25" spans="1:7" s="13" customFormat="1" x14ac:dyDescent="0.2">
      <c r="A25" s="26"/>
      <c r="B25" s="4"/>
      <c r="C25" s="4"/>
      <c r="D25" s="4"/>
      <c r="E25" s="4"/>
    </row>
    <row r="26" spans="1:7" s="13" customFormat="1" x14ac:dyDescent="0.2">
      <c r="A26" s="26"/>
      <c r="B26" s="4"/>
      <c r="C26" s="4"/>
      <c r="D26" s="4"/>
      <c r="E26" s="4"/>
    </row>
    <row r="27" spans="1:7" s="13" customFormat="1" x14ac:dyDescent="0.2">
      <c r="A27" s="26"/>
      <c r="B27" s="4"/>
      <c r="C27" s="4"/>
      <c r="D27" s="4"/>
      <c r="E27" s="4"/>
    </row>
    <row r="28" spans="1:7" s="13" customFormat="1" x14ac:dyDescent="0.2">
      <c r="A28" s="26"/>
      <c r="B28" s="4"/>
      <c r="C28" s="4"/>
      <c r="D28" s="4"/>
      <c r="E28" s="4"/>
    </row>
    <row r="29" spans="1:7" s="13" customFormat="1" x14ac:dyDescent="0.2">
      <c r="A29" s="26"/>
      <c r="B29" s="4"/>
      <c r="C29" s="4"/>
      <c r="D29" s="4"/>
      <c r="E29" s="4"/>
    </row>
    <row r="30" spans="1:7" s="13" customFormat="1" x14ac:dyDescent="0.2">
      <c r="A30" s="26"/>
      <c r="B30" s="4"/>
      <c r="C30" s="4"/>
      <c r="D30" s="4"/>
      <c r="E30" s="4"/>
    </row>
    <row r="31" spans="1:7" s="13" customFormat="1" x14ac:dyDescent="0.2">
      <c r="A31" s="26"/>
      <c r="B31" s="4"/>
      <c r="C31" s="4"/>
      <c r="D31" s="4"/>
      <c r="E31" s="4"/>
    </row>
    <row r="32" spans="1:7" s="13" customFormat="1" x14ac:dyDescent="0.2">
      <c r="A32" s="26"/>
      <c r="B32" s="4"/>
      <c r="C32" s="4"/>
      <c r="D32" s="4"/>
      <c r="E32" s="4"/>
    </row>
    <row r="33" spans="1:5" s="13" customFormat="1" x14ac:dyDescent="0.2">
      <c r="A33" s="26"/>
      <c r="B33" s="4"/>
      <c r="C33" s="4"/>
      <c r="D33" s="4"/>
      <c r="E33" s="4"/>
    </row>
    <row r="34" spans="1:5" s="13" customFormat="1" x14ac:dyDescent="0.2">
      <c r="A34" s="26"/>
      <c r="B34" s="4"/>
      <c r="C34" s="4"/>
      <c r="D34" s="4"/>
      <c r="E34" s="4"/>
    </row>
    <row r="35" spans="1:5" s="13" customFormat="1" x14ac:dyDescent="0.2">
      <c r="A35" s="26"/>
      <c r="B35" s="4"/>
      <c r="C35" s="4"/>
      <c r="D35" s="4"/>
      <c r="E35" s="4"/>
    </row>
    <row r="36" spans="1:5" s="13" customFormat="1" x14ac:dyDescent="0.2">
      <c r="A36" s="26"/>
      <c r="B36" s="4"/>
      <c r="C36" s="4"/>
      <c r="D36" s="4"/>
      <c r="E36" s="4"/>
    </row>
    <row r="37" spans="1:5" s="13" customFormat="1" x14ac:dyDescent="0.2">
      <c r="A37" s="26"/>
      <c r="B37" s="4"/>
      <c r="C37" s="4"/>
      <c r="D37" s="4"/>
      <c r="E37" s="4"/>
    </row>
    <row r="38" spans="1:5" s="13" customFormat="1" x14ac:dyDescent="0.2">
      <c r="A38" s="26"/>
      <c r="B38" s="4"/>
      <c r="C38" s="4"/>
      <c r="D38" s="4"/>
      <c r="E38" s="4"/>
    </row>
    <row r="39" spans="1:5" s="13" customFormat="1" x14ac:dyDescent="0.2">
      <c r="A39" s="26"/>
      <c r="B39" s="4"/>
      <c r="C39" s="4"/>
      <c r="D39" s="4"/>
      <c r="E39" s="4"/>
    </row>
    <row r="40" spans="1:5" s="13" customFormat="1" hidden="1" x14ac:dyDescent="0.2">
      <c r="A40" s="26"/>
      <c r="B40" s="4"/>
      <c r="C40" s="4"/>
      <c r="D40" s="4"/>
      <c r="E40" s="4"/>
    </row>
    <row r="41" spans="1:5" s="13" customFormat="1" hidden="1" x14ac:dyDescent="0.2">
      <c r="A41" s="26"/>
      <c r="B41" s="4"/>
      <c r="C41" s="4"/>
      <c r="D41" s="4"/>
      <c r="E41" s="4"/>
    </row>
    <row r="42" spans="1:5" s="13" customFormat="1" x14ac:dyDescent="0.2">
      <c r="A42" s="26"/>
      <c r="B42" s="4"/>
      <c r="C42" s="4"/>
      <c r="D42" s="4"/>
      <c r="E42" s="4"/>
    </row>
    <row r="43" spans="1:5" s="13" customFormat="1" x14ac:dyDescent="0.2">
      <c r="A43" s="26"/>
      <c r="B43" s="4"/>
      <c r="C43" s="4"/>
      <c r="D43" s="4"/>
      <c r="E43" s="4"/>
    </row>
    <row r="44" spans="1:5" s="13" customFormat="1" x14ac:dyDescent="0.2">
      <c r="A44" s="26"/>
      <c r="B44" s="4"/>
      <c r="C44" s="4"/>
      <c r="D44" s="4"/>
      <c r="E44" s="4"/>
    </row>
    <row r="45" spans="1:5" s="13" customFormat="1" x14ac:dyDescent="0.2">
      <c r="A45" s="26"/>
      <c r="B45" s="4"/>
      <c r="C45" s="4"/>
      <c r="D45" s="4"/>
      <c r="E45" s="4"/>
    </row>
    <row r="46" spans="1:5" s="13" customFormat="1" x14ac:dyDescent="0.2">
      <c r="A46" s="26"/>
      <c r="B46" s="4"/>
      <c r="C46" s="4"/>
      <c r="D46" s="4"/>
      <c r="E46" s="4"/>
    </row>
    <row r="47" spans="1:5" s="13" customFormat="1" x14ac:dyDescent="0.2">
      <c r="A47" s="26"/>
      <c r="B47" s="4"/>
      <c r="C47" s="4"/>
      <c r="D47" s="4"/>
      <c r="E47" s="4"/>
    </row>
    <row r="48" spans="1:5" s="13" customFormat="1" x14ac:dyDescent="0.2">
      <c r="A48" s="26"/>
      <c r="B48" s="4"/>
      <c r="C48" s="4"/>
      <c r="D48" s="4"/>
      <c r="E48" s="4"/>
    </row>
    <row r="49" spans="1:5" s="13" customFormat="1" x14ac:dyDescent="0.2">
      <c r="A49" s="26"/>
      <c r="B49" s="4"/>
      <c r="C49" s="4"/>
      <c r="D49" s="4"/>
      <c r="E49" s="4"/>
    </row>
    <row r="50" spans="1:5" s="13" customFormat="1" x14ac:dyDescent="0.2">
      <c r="A50" s="26"/>
      <c r="B50" s="4"/>
      <c r="C50" s="4"/>
      <c r="D50" s="4"/>
      <c r="E50" s="4"/>
    </row>
    <row r="51" spans="1:5" s="13" customFormat="1" x14ac:dyDescent="0.2">
      <c r="A51" s="26"/>
      <c r="B51" s="4"/>
      <c r="C51" s="4"/>
      <c r="D51" s="4"/>
      <c r="E51" s="4"/>
    </row>
    <row r="52" spans="1:5" s="13" customFormat="1" x14ac:dyDescent="0.2">
      <c r="A52" s="26"/>
      <c r="B52" s="4"/>
      <c r="C52" s="4"/>
      <c r="D52" s="4"/>
      <c r="E52" s="4"/>
    </row>
    <row r="53" spans="1:5" s="13" customFormat="1" x14ac:dyDescent="0.2">
      <c r="A53" s="26"/>
      <c r="B53" s="4"/>
      <c r="C53" s="4"/>
      <c r="D53" s="4"/>
      <c r="E53" s="4"/>
    </row>
    <row r="54" spans="1:5" s="13" customFormat="1" x14ac:dyDescent="0.2">
      <c r="A54" s="26"/>
      <c r="B54" s="4"/>
      <c r="C54" s="4"/>
      <c r="D54" s="4"/>
      <c r="E54" s="4"/>
    </row>
    <row r="55" spans="1:5" s="13" customFormat="1" x14ac:dyDescent="0.2">
      <c r="A55" s="26"/>
      <c r="B55" s="4"/>
      <c r="C55" s="4"/>
      <c r="D55" s="4"/>
      <c r="E55" s="4"/>
    </row>
    <row r="56" spans="1:5" s="13" customFormat="1" ht="15.75" hidden="1" customHeight="1" x14ac:dyDescent="0.2">
      <c r="A56" s="26"/>
      <c r="B56" s="4"/>
      <c r="C56" s="4"/>
      <c r="D56" s="4"/>
      <c r="E56" s="4"/>
    </row>
    <row r="57" spans="1:5" s="13" customFormat="1" ht="15.75" hidden="1" customHeight="1" x14ac:dyDescent="0.2">
      <c r="A57" s="26"/>
      <c r="B57" s="4"/>
      <c r="C57" s="4"/>
      <c r="D57" s="4"/>
      <c r="E57" s="4"/>
    </row>
    <row r="58" spans="1:5" s="13" customFormat="1" ht="15.75" hidden="1" customHeight="1" x14ac:dyDescent="0.2">
      <c r="A58" s="26"/>
      <c r="B58" s="4"/>
      <c r="C58" s="4"/>
      <c r="D58" s="4"/>
      <c r="E58" s="4"/>
    </row>
    <row r="59" spans="1:5" s="13" customFormat="1" ht="15.75" hidden="1" customHeight="1" x14ac:dyDescent="0.2">
      <c r="A59" s="26"/>
      <c r="B59" s="4"/>
      <c r="C59" s="4"/>
      <c r="D59" s="4"/>
      <c r="E59" s="4"/>
    </row>
    <row r="60" spans="1:5" s="13" customFormat="1" ht="15.75" hidden="1" customHeight="1" x14ac:dyDescent="0.2">
      <c r="A60" s="26"/>
      <c r="B60" s="4"/>
      <c r="C60" s="4"/>
      <c r="D60" s="4"/>
      <c r="E60" s="4"/>
    </row>
    <row r="61" spans="1:5" s="13" customFormat="1" ht="15.75" hidden="1" customHeight="1" x14ac:dyDescent="0.2">
      <c r="A61" s="26"/>
      <c r="B61" s="4"/>
      <c r="C61" s="4"/>
      <c r="D61" s="4"/>
      <c r="E61" s="4"/>
    </row>
    <row r="62" spans="1:5" s="13" customFormat="1" ht="15.75" hidden="1" customHeight="1" x14ac:dyDescent="0.2">
      <c r="A62" s="26"/>
      <c r="B62" s="4"/>
      <c r="C62" s="4"/>
      <c r="D62" s="4"/>
      <c r="E62" s="4"/>
    </row>
    <row r="63" spans="1:5" s="13" customFormat="1" ht="15.75" hidden="1" customHeight="1" x14ac:dyDescent="0.2">
      <c r="A63" s="26"/>
      <c r="B63" s="4"/>
      <c r="C63" s="4"/>
      <c r="D63" s="4"/>
      <c r="E63" s="4"/>
    </row>
    <row r="64" spans="1:5" s="13" customFormat="1" ht="15.75" hidden="1" customHeight="1" x14ac:dyDescent="0.2">
      <c r="A64" s="26"/>
      <c r="B64" s="4"/>
      <c r="C64" s="4"/>
      <c r="D64" s="4"/>
      <c r="E64" s="4"/>
    </row>
    <row r="65" spans="1:5" s="13" customFormat="1" ht="15.75" hidden="1" customHeight="1" x14ac:dyDescent="0.2">
      <c r="A65" s="26"/>
      <c r="B65" s="4"/>
      <c r="C65" s="4"/>
      <c r="D65" s="4"/>
      <c r="E65" s="4"/>
    </row>
    <row r="66" spans="1:5" s="13" customFormat="1" ht="15.75" hidden="1" customHeight="1" x14ac:dyDescent="0.2">
      <c r="A66" s="26"/>
      <c r="B66" s="4"/>
      <c r="C66" s="4"/>
      <c r="D66" s="4"/>
      <c r="E66" s="4"/>
    </row>
    <row r="67" spans="1:5" s="13" customFormat="1" ht="15.75" hidden="1" customHeight="1" x14ac:dyDescent="0.2">
      <c r="A67" s="26"/>
      <c r="B67" s="4"/>
      <c r="C67" s="4"/>
      <c r="D67" s="4"/>
      <c r="E67" s="4"/>
    </row>
    <row r="68" spans="1:5" s="13" customFormat="1" ht="15.75" hidden="1" customHeight="1" x14ac:dyDescent="0.2">
      <c r="A68" s="26"/>
      <c r="B68" s="4"/>
      <c r="C68" s="4"/>
      <c r="D68" s="4"/>
      <c r="E68" s="4"/>
    </row>
    <row r="69" spans="1:5" s="13" customFormat="1" ht="15.75" hidden="1" customHeight="1" x14ac:dyDescent="0.2">
      <c r="A69" s="26"/>
      <c r="B69" s="4"/>
      <c r="C69" s="4"/>
      <c r="D69" s="4"/>
      <c r="E69" s="4"/>
    </row>
    <row r="70" spans="1:5" s="13" customFormat="1" ht="15.75" hidden="1" customHeight="1" x14ac:dyDescent="0.2">
      <c r="A70" s="26"/>
      <c r="B70" s="4"/>
      <c r="C70" s="4"/>
      <c r="D70" s="4"/>
      <c r="E70" s="4"/>
    </row>
    <row r="71" spans="1:5" s="13" customFormat="1" ht="15.75" hidden="1" customHeight="1" x14ac:dyDescent="0.2">
      <c r="A71" s="26"/>
      <c r="B71" s="4"/>
      <c r="C71" s="4"/>
      <c r="D71" s="4"/>
      <c r="E71" s="4"/>
    </row>
    <row r="72" spans="1:5" s="13" customFormat="1" ht="15.75" hidden="1" customHeight="1" x14ac:dyDescent="0.2">
      <c r="A72" s="26"/>
      <c r="B72" s="4"/>
      <c r="C72" s="4"/>
      <c r="D72" s="4"/>
      <c r="E72" s="4"/>
    </row>
    <row r="73" spans="1:5" s="13" customFormat="1" ht="15.75" hidden="1" customHeight="1" x14ac:dyDescent="0.2">
      <c r="A73" s="26"/>
      <c r="B73" s="4"/>
      <c r="C73" s="4"/>
      <c r="D73" s="4"/>
      <c r="E73" s="4"/>
    </row>
    <row r="74" spans="1:5" s="13" customFormat="1" ht="15.75" hidden="1" customHeight="1" x14ac:dyDescent="0.2">
      <c r="A74" s="26"/>
      <c r="B74" s="4"/>
      <c r="C74" s="4"/>
      <c r="D74" s="4"/>
      <c r="E74" s="4"/>
    </row>
    <row r="75" spans="1:5" s="13" customFormat="1" ht="15.75" hidden="1" customHeight="1" x14ac:dyDescent="0.2">
      <c r="A75" s="26"/>
      <c r="B75" s="4"/>
      <c r="C75" s="4"/>
      <c r="D75" s="4"/>
      <c r="E75" s="4"/>
    </row>
    <row r="76" spans="1:5" s="13" customFormat="1" ht="15.75" hidden="1" customHeight="1" x14ac:dyDescent="0.2">
      <c r="A76" s="26"/>
      <c r="B76" s="4"/>
      <c r="C76" s="4"/>
      <c r="D76" s="4"/>
      <c r="E76" s="4"/>
    </row>
    <row r="77" spans="1:5" s="13" customFormat="1" ht="15.75" hidden="1" customHeight="1" x14ac:dyDescent="0.2">
      <c r="A77" s="26"/>
      <c r="B77" s="4"/>
      <c r="C77" s="4"/>
      <c r="D77" s="4"/>
      <c r="E77" s="4"/>
    </row>
    <row r="78" spans="1:5" s="13" customFormat="1" x14ac:dyDescent="0.2">
      <c r="A78" s="26"/>
      <c r="B78" s="4"/>
      <c r="C78" s="4"/>
      <c r="D78" s="4"/>
      <c r="E78" s="4"/>
    </row>
    <row r="79" spans="1:5" s="13" customFormat="1" x14ac:dyDescent="0.2">
      <c r="A79" s="26"/>
      <c r="B79" s="4"/>
      <c r="C79" s="4"/>
      <c r="D79" s="4"/>
      <c r="E79" s="4"/>
    </row>
    <row r="80" spans="1:5" s="13" customFormat="1" x14ac:dyDescent="0.2">
      <c r="A80" s="26"/>
      <c r="B80" s="4"/>
      <c r="C80" s="4"/>
      <c r="D80" s="4"/>
      <c r="E80" s="4"/>
    </row>
    <row r="81" spans="1:5" s="13" customFormat="1" x14ac:dyDescent="0.2">
      <c r="A81" s="26"/>
      <c r="B81" s="4"/>
      <c r="C81" s="4"/>
      <c r="D81" s="4"/>
      <c r="E81" s="4"/>
    </row>
    <row r="82" spans="1:5" s="13" customFormat="1" x14ac:dyDescent="0.2">
      <c r="A82" s="26"/>
      <c r="B82" s="4"/>
      <c r="C82" s="4"/>
      <c r="D82" s="4"/>
      <c r="E82" s="4"/>
    </row>
    <row r="83" spans="1:5" s="13" customFormat="1" x14ac:dyDescent="0.2">
      <c r="A83" s="26"/>
      <c r="B83" s="4"/>
      <c r="C83" s="4"/>
      <c r="D83" s="4"/>
      <c r="E83" s="4"/>
    </row>
    <row r="84" spans="1:5" s="13" customFormat="1" x14ac:dyDescent="0.2">
      <c r="A84" s="26"/>
      <c r="B84" s="4"/>
      <c r="C84" s="4"/>
      <c r="D84" s="4"/>
      <c r="E84" s="4"/>
    </row>
    <row r="85" spans="1:5" s="13" customFormat="1" x14ac:dyDescent="0.2">
      <c r="A85" s="26"/>
      <c r="B85" s="4"/>
      <c r="C85" s="4"/>
      <c r="D85" s="4"/>
      <c r="E85" s="4"/>
    </row>
    <row r="86" spans="1:5" s="13" customFormat="1" x14ac:dyDescent="0.2">
      <c r="A86" s="26"/>
      <c r="B86" s="4"/>
      <c r="C86" s="4"/>
      <c r="D86" s="4"/>
      <c r="E86" s="4"/>
    </row>
    <row r="87" spans="1:5" s="13" customFormat="1" x14ac:dyDescent="0.2">
      <c r="A87" s="26"/>
      <c r="B87" s="4"/>
      <c r="C87" s="4"/>
      <c r="D87" s="4"/>
      <c r="E87" s="4"/>
    </row>
    <row r="88" spans="1:5" s="13" customFormat="1" x14ac:dyDescent="0.2">
      <c r="A88" s="26"/>
      <c r="B88" s="4"/>
      <c r="C88" s="4"/>
      <c r="D88" s="4"/>
      <c r="E88" s="4"/>
    </row>
    <row r="89" spans="1:5" s="13" customFormat="1" x14ac:dyDescent="0.2">
      <c r="A89" s="26"/>
      <c r="B89" s="4"/>
      <c r="C89" s="4"/>
      <c r="D89" s="4"/>
      <c r="E89" s="4"/>
    </row>
    <row r="90" spans="1:5" s="13" customFormat="1" x14ac:dyDescent="0.2">
      <c r="A90" s="26"/>
      <c r="B90" s="4"/>
      <c r="C90" s="4"/>
      <c r="D90" s="4"/>
      <c r="E90" s="4"/>
    </row>
    <row r="91" spans="1:5" s="13" customFormat="1" x14ac:dyDescent="0.2">
      <c r="A91" s="26"/>
      <c r="B91" s="4"/>
      <c r="C91" s="4"/>
      <c r="D91" s="4"/>
      <c r="E91" s="4"/>
    </row>
    <row r="92" spans="1:5" s="13" customFormat="1" x14ac:dyDescent="0.2">
      <c r="A92" s="26"/>
      <c r="B92" s="4"/>
      <c r="C92" s="4"/>
      <c r="D92" s="4"/>
      <c r="E92" s="4"/>
    </row>
    <row r="93" spans="1:5" s="13" customFormat="1" x14ac:dyDescent="0.2">
      <c r="A93" s="26"/>
      <c r="B93" s="4"/>
      <c r="C93" s="4"/>
      <c r="D93" s="4"/>
      <c r="E93" s="4"/>
    </row>
    <row r="94" spans="1:5" s="13" customFormat="1" x14ac:dyDescent="0.2">
      <c r="A94" s="26"/>
      <c r="B94" s="4"/>
      <c r="C94" s="4"/>
      <c r="D94" s="4"/>
      <c r="E94" s="4"/>
    </row>
    <row r="95" spans="1:5" s="13" customFormat="1" x14ac:dyDescent="0.2">
      <c r="A95" s="26"/>
      <c r="B95" s="4"/>
      <c r="C95" s="4"/>
      <c r="D95" s="4"/>
      <c r="E95" s="4"/>
    </row>
    <row r="96" spans="1:5" s="13" customFormat="1" x14ac:dyDescent="0.2">
      <c r="A96" s="26"/>
      <c r="B96" s="4"/>
      <c r="C96" s="4"/>
      <c r="D96" s="4"/>
      <c r="E96" s="4"/>
    </row>
    <row r="97" spans="1:5" s="13" customFormat="1" x14ac:dyDescent="0.2">
      <c r="A97" s="26"/>
      <c r="B97" s="4"/>
      <c r="C97" s="4"/>
      <c r="D97" s="4"/>
      <c r="E97" s="4"/>
    </row>
    <row r="98" spans="1:5" s="13" customFormat="1" x14ac:dyDescent="0.2">
      <c r="A98" s="26"/>
      <c r="B98" s="4"/>
      <c r="C98" s="4"/>
      <c r="D98" s="4"/>
      <c r="E98" s="4"/>
    </row>
    <row r="99" spans="1:5" s="13" customFormat="1" x14ac:dyDescent="0.2">
      <c r="A99" s="26"/>
      <c r="B99" s="4"/>
      <c r="C99" s="4"/>
      <c r="D99" s="4"/>
      <c r="E99" s="4"/>
    </row>
    <row r="100" spans="1:5" s="13" customFormat="1" x14ac:dyDescent="0.2">
      <c r="A100" s="26"/>
      <c r="B100" s="4"/>
      <c r="C100" s="4"/>
      <c r="D100" s="4"/>
      <c r="E100" s="4"/>
    </row>
    <row r="101" spans="1:5" s="13" customFormat="1" x14ac:dyDescent="0.2">
      <c r="A101" s="26"/>
      <c r="B101" s="4"/>
      <c r="C101" s="4"/>
      <c r="D101" s="4"/>
      <c r="E101" s="4"/>
    </row>
    <row r="102" spans="1:5" s="13" customFormat="1" x14ac:dyDescent="0.2">
      <c r="A102" s="26"/>
      <c r="B102" s="4"/>
      <c r="C102" s="4"/>
      <c r="D102" s="4"/>
      <c r="E102" s="4"/>
    </row>
    <row r="103" spans="1:5" s="13" customFormat="1" x14ac:dyDescent="0.2">
      <c r="A103" s="26"/>
      <c r="B103" s="4"/>
      <c r="C103" s="4"/>
      <c r="D103" s="4"/>
      <c r="E103" s="4"/>
    </row>
    <row r="104" spans="1:5" s="13" customFormat="1" x14ac:dyDescent="0.2">
      <c r="A104" s="26"/>
      <c r="B104" s="4"/>
      <c r="C104" s="4"/>
      <c r="D104" s="4"/>
      <c r="E104" s="4"/>
    </row>
    <row r="105" spans="1:5" s="13" customFormat="1" x14ac:dyDescent="0.2">
      <c r="A105" s="26"/>
      <c r="B105" s="4"/>
      <c r="C105" s="4"/>
      <c r="D105" s="4"/>
      <c r="E105" s="4"/>
    </row>
    <row r="106" spans="1:5" s="13" customFormat="1" x14ac:dyDescent="0.2">
      <c r="A106" s="26"/>
      <c r="B106" s="4"/>
      <c r="C106" s="4"/>
      <c r="D106" s="4"/>
      <c r="E106" s="4"/>
    </row>
    <row r="107" spans="1:5" s="13" customFormat="1" x14ac:dyDescent="0.2">
      <c r="A107" s="26"/>
      <c r="B107" s="4"/>
      <c r="C107" s="4"/>
      <c r="D107" s="4"/>
      <c r="E107" s="4"/>
    </row>
    <row r="108" spans="1:5" s="13" customFormat="1" x14ac:dyDescent="0.2">
      <c r="A108" s="26"/>
      <c r="B108" s="4"/>
      <c r="C108" s="4"/>
      <c r="D108" s="4"/>
      <c r="E108" s="4"/>
    </row>
    <row r="109" spans="1:5" s="13" customFormat="1" x14ac:dyDescent="0.2">
      <c r="A109" s="26"/>
      <c r="B109" s="4"/>
      <c r="C109" s="4"/>
      <c r="D109" s="4"/>
      <c r="E109" s="4"/>
    </row>
    <row r="110" spans="1:5" s="13" customFormat="1" x14ac:dyDescent="0.2">
      <c r="A110" s="26"/>
      <c r="B110" s="4"/>
      <c r="C110" s="4"/>
      <c r="D110" s="4"/>
      <c r="E110" s="4"/>
    </row>
    <row r="111" spans="1:5" s="13" customFormat="1" x14ac:dyDescent="0.2">
      <c r="A111" s="26"/>
      <c r="B111" s="4"/>
      <c r="C111" s="4"/>
      <c r="D111" s="4"/>
      <c r="E111" s="4"/>
    </row>
    <row r="112" spans="1:5" s="13" customFormat="1" x14ac:dyDescent="0.2">
      <c r="A112" s="26"/>
      <c r="B112" s="4"/>
      <c r="C112" s="4"/>
      <c r="D112" s="4"/>
      <c r="E112" s="4"/>
    </row>
    <row r="113" spans="1:5" s="13" customFormat="1" x14ac:dyDescent="0.2">
      <c r="A113" s="26"/>
      <c r="B113" s="4"/>
      <c r="C113" s="4"/>
      <c r="D113" s="4"/>
      <c r="E113" s="4"/>
    </row>
    <row r="114" spans="1:5" s="13" customFormat="1" x14ac:dyDescent="0.2">
      <c r="A114" s="26"/>
      <c r="B114" s="4"/>
      <c r="C114" s="4"/>
      <c r="D114" s="4"/>
      <c r="E114" s="4"/>
    </row>
    <row r="115" spans="1:5" s="13" customFormat="1" x14ac:dyDescent="0.2">
      <c r="A115" s="26"/>
      <c r="B115" s="4"/>
      <c r="C115" s="4"/>
      <c r="D115" s="4"/>
      <c r="E115" s="4"/>
    </row>
    <row r="116" spans="1:5" s="13" customFormat="1" x14ac:dyDescent="0.2">
      <c r="A116" s="26"/>
      <c r="B116" s="4"/>
      <c r="C116" s="4"/>
      <c r="D116" s="4"/>
      <c r="E116" s="4"/>
    </row>
    <row r="117" spans="1:5" s="13" customFormat="1" x14ac:dyDescent="0.2">
      <c r="A117" s="26"/>
      <c r="B117" s="4"/>
      <c r="C117" s="4"/>
      <c r="D117" s="4"/>
      <c r="E117" s="4"/>
    </row>
    <row r="118" spans="1:5" s="13" customFormat="1" x14ac:dyDescent="0.2">
      <c r="A118" s="26"/>
      <c r="B118" s="4"/>
      <c r="C118" s="4"/>
      <c r="D118" s="4"/>
      <c r="E118" s="4"/>
    </row>
    <row r="119" spans="1:5" s="13" customFormat="1" x14ac:dyDescent="0.2">
      <c r="A119" s="26"/>
      <c r="B119" s="4"/>
      <c r="C119" s="4"/>
      <c r="D119" s="4"/>
      <c r="E119" s="4"/>
    </row>
    <row r="120" spans="1:5" s="13" customFormat="1" x14ac:dyDescent="0.2">
      <c r="A120" s="26"/>
      <c r="B120" s="4"/>
      <c r="C120" s="4"/>
      <c r="D120" s="4"/>
      <c r="E120" s="4"/>
    </row>
    <row r="121" spans="1:5" s="13" customFormat="1" x14ac:dyDescent="0.2">
      <c r="A121" s="26"/>
      <c r="B121" s="4"/>
      <c r="C121" s="4"/>
      <c r="D121" s="4"/>
      <c r="E121" s="4"/>
    </row>
    <row r="122" spans="1:5" s="13" customFormat="1" x14ac:dyDescent="0.2">
      <c r="A122" s="26"/>
      <c r="B122" s="4"/>
      <c r="C122" s="4"/>
      <c r="D122" s="4"/>
      <c r="E122" s="4"/>
    </row>
    <row r="123" spans="1:5" s="13" customFormat="1" x14ac:dyDescent="0.2">
      <c r="A123" s="26"/>
      <c r="B123" s="4"/>
      <c r="C123" s="4"/>
      <c r="D123" s="4"/>
      <c r="E123" s="4"/>
    </row>
    <row r="124" spans="1:5" s="13" customFormat="1" x14ac:dyDescent="0.2">
      <c r="A124" s="26"/>
      <c r="B124" s="4"/>
      <c r="C124" s="4"/>
      <c r="D124" s="4"/>
      <c r="E124" s="4"/>
    </row>
    <row r="125" spans="1:5" s="13" customFormat="1" x14ac:dyDescent="0.2">
      <c r="A125" s="26"/>
      <c r="B125" s="4"/>
      <c r="C125" s="4"/>
      <c r="D125" s="4"/>
      <c r="E125" s="4"/>
    </row>
    <row r="126" spans="1:5" s="13" customFormat="1" x14ac:dyDescent="0.2">
      <c r="A126" s="26"/>
      <c r="B126" s="4"/>
      <c r="C126" s="4"/>
      <c r="D126" s="4"/>
      <c r="E126" s="4"/>
    </row>
    <row r="127" spans="1:5" s="13" customFormat="1" x14ac:dyDescent="0.2">
      <c r="A127" s="26"/>
      <c r="B127" s="4"/>
      <c r="C127" s="4"/>
      <c r="D127" s="4"/>
      <c r="E127" s="4"/>
    </row>
    <row r="128" spans="1:5" s="13" customFormat="1" x14ac:dyDescent="0.2">
      <c r="A128" s="26"/>
      <c r="B128" s="4"/>
      <c r="C128" s="4"/>
      <c r="D128" s="4"/>
      <c r="E128" s="4"/>
    </row>
    <row r="129" spans="1:5" s="13" customFormat="1" x14ac:dyDescent="0.2">
      <c r="A129" s="26"/>
      <c r="B129" s="4"/>
      <c r="C129" s="4"/>
      <c r="D129" s="4"/>
      <c r="E129" s="4"/>
    </row>
    <row r="130" spans="1:5" s="13" customFormat="1" x14ac:dyDescent="0.2">
      <c r="A130" s="26"/>
      <c r="B130" s="4"/>
      <c r="C130" s="4"/>
      <c r="D130" s="4"/>
      <c r="E130" s="4"/>
    </row>
    <row r="131" spans="1:5" s="13" customFormat="1" x14ac:dyDescent="0.2">
      <c r="A131" s="26"/>
      <c r="B131" s="4"/>
      <c r="C131" s="4"/>
      <c r="D131" s="4"/>
      <c r="E131" s="4"/>
    </row>
    <row r="132" spans="1:5" s="13" customFormat="1" x14ac:dyDescent="0.2">
      <c r="A132" s="26"/>
      <c r="B132" s="4"/>
      <c r="C132" s="4"/>
      <c r="D132" s="4"/>
      <c r="E132" s="4"/>
    </row>
    <row r="133" spans="1:5" s="13" customFormat="1" x14ac:dyDescent="0.2">
      <c r="A133" s="26"/>
      <c r="B133" s="4"/>
      <c r="C133" s="4"/>
      <c r="D133" s="4"/>
      <c r="E133" s="4"/>
    </row>
    <row r="134" spans="1:5" s="13" customFormat="1" x14ac:dyDescent="0.2">
      <c r="A134" s="26"/>
      <c r="B134" s="4"/>
      <c r="C134" s="4"/>
      <c r="D134" s="4"/>
      <c r="E134" s="4"/>
    </row>
    <row r="135" spans="1:5" s="13" customFormat="1" x14ac:dyDescent="0.2">
      <c r="A135" s="26"/>
      <c r="B135" s="4"/>
      <c r="C135" s="4"/>
      <c r="D135" s="4"/>
      <c r="E135" s="4"/>
    </row>
    <row r="136" spans="1:5" s="13" customFormat="1" x14ac:dyDescent="0.2">
      <c r="A136" s="26"/>
      <c r="B136" s="4"/>
      <c r="C136" s="4"/>
      <c r="D136" s="4"/>
      <c r="E136" s="4"/>
    </row>
    <row r="137" spans="1:5" s="13" customFormat="1" x14ac:dyDescent="0.2">
      <c r="A137" s="26"/>
      <c r="B137" s="4"/>
      <c r="C137" s="4"/>
      <c r="D137" s="4"/>
      <c r="E137" s="4"/>
    </row>
    <row r="138" spans="1:5" s="13" customFormat="1" x14ac:dyDescent="0.2">
      <c r="A138" s="26"/>
      <c r="B138" s="4"/>
      <c r="C138" s="4"/>
      <c r="D138" s="4"/>
      <c r="E138" s="4"/>
    </row>
    <row r="139" spans="1:5" s="13" customFormat="1" x14ac:dyDescent="0.2">
      <c r="A139" s="26"/>
      <c r="B139" s="4"/>
      <c r="C139" s="4"/>
      <c r="D139" s="4"/>
      <c r="E139" s="4"/>
    </row>
    <row r="140" spans="1:5" s="13" customFormat="1" x14ac:dyDescent="0.2">
      <c r="A140" s="26"/>
      <c r="B140" s="4"/>
      <c r="C140" s="4"/>
      <c r="D140" s="4"/>
      <c r="E140" s="4"/>
    </row>
    <row r="141" spans="1:5" s="13" customFormat="1" x14ac:dyDescent="0.2">
      <c r="A141" s="26"/>
      <c r="B141" s="4"/>
      <c r="C141" s="4"/>
      <c r="D141" s="4"/>
      <c r="E141" s="4"/>
    </row>
    <row r="142" spans="1:5" s="13" customFormat="1" x14ac:dyDescent="0.2">
      <c r="A142" s="26"/>
      <c r="B142" s="4"/>
      <c r="C142" s="4"/>
      <c r="D142" s="4"/>
      <c r="E142" s="4"/>
    </row>
    <row r="143" spans="1:5" s="13" customFormat="1" x14ac:dyDescent="0.2">
      <c r="A143" s="26"/>
      <c r="B143" s="4"/>
      <c r="C143" s="4"/>
      <c r="D143" s="4"/>
      <c r="E143" s="4"/>
    </row>
    <row r="144" spans="1:5" s="13" customFormat="1" x14ac:dyDescent="0.2">
      <c r="A144" s="26"/>
      <c r="B144" s="4"/>
      <c r="C144" s="4"/>
      <c r="D144" s="4"/>
      <c r="E144" s="4"/>
    </row>
    <row r="145" spans="1:5" s="13" customFormat="1" x14ac:dyDescent="0.2">
      <c r="A145" s="26"/>
      <c r="B145" s="4"/>
      <c r="C145" s="4"/>
      <c r="D145" s="4"/>
      <c r="E145" s="4"/>
    </row>
    <row r="146" spans="1:5" s="13" customFormat="1" x14ac:dyDescent="0.2">
      <c r="A146" s="26"/>
      <c r="B146" s="4"/>
      <c r="C146" s="4"/>
      <c r="D146" s="4"/>
      <c r="E146" s="4"/>
    </row>
    <row r="147" spans="1:5" s="13" customFormat="1" x14ac:dyDescent="0.2">
      <c r="A147" s="26"/>
      <c r="B147" s="4"/>
      <c r="C147" s="4"/>
      <c r="D147" s="4"/>
      <c r="E147" s="4"/>
    </row>
    <row r="148" spans="1:5" s="13" customFormat="1" x14ac:dyDescent="0.2">
      <c r="A148" s="26"/>
      <c r="B148" s="4"/>
      <c r="C148" s="4"/>
      <c r="D148" s="4"/>
      <c r="E148" s="4"/>
    </row>
    <row r="149" spans="1:5" s="13" customFormat="1" x14ac:dyDescent="0.2">
      <c r="A149" s="26"/>
      <c r="B149" s="4"/>
      <c r="C149" s="4"/>
      <c r="D149" s="4"/>
      <c r="E149" s="4"/>
    </row>
    <row r="150" spans="1:5" s="13" customFormat="1" x14ac:dyDescent="0.2">
      <c r="A150" s="26"/>
      <c r="B150" s="4"/>
      <c r="C150" s="4"/>
      <c r="D150" s="4"/>
      <c r="E150" s="4"/>
    </row>
    <row r="151" spans="1:5" s="13" customFormat="1" x14ac:dyDescent="0.2">
      <c r="A151" s="26"/>
      <c r="B151" s="4"/>
      <c r="C151" s="4"/>
      <c r="D151" s="4"/>
      <c r="E151" s="4"/>
    </row>
    <row r="152" spans="1:5" s="13" customFormat="1" x14ac:dyDescent="0.2">
      <c r="A152" s="26"/>
      <c r="B152" s="4"/>
      <c r="C152" s="4"/>
      <c r="D152" s="4"/>
      <c r="E152" s="4"/>
    </row>
    <row r="153" spans="1:5" s="13" customFormat="1" x14ac:dyDescent="0.2">
      <c r="A153" s="26"/>
      <c r="B153" s="4"/>
      <c r="C153" s="4"/>
      <c r="D153" s="4"/>
      <c r="E153" s="4"/>
    </row>
    <row r="154" spans="1:5" s="13" customFormat="1" x14ac:dyDescent="0.2">
      <c r="A154" s="26"/>
      <c r="B154" s="4"/>
      <c r="C154" s="4"/>
      <c r="D154" s="4"/>
      <c r="E154" s="4"/>
    </row>
    <row r="155" spans="1:5" s="13" customFormat="1" x14ac:dyDescent="0.2">
      <c r="A155" s="26"/>
      <c r="B155" s="4"/>
      <c r="C155" s="4"/>
      <c r="D155" s="4"/>
      <c r="E155" s="4"/>
    </row>
    <row r="156" spans="1:5" s="13" customFormat="1" x14ac:dyDescent="0.2">
      <c r="A156" s="26"/>
      <c r="B156" s="4"/>
      <c r="C156" s="4"/>
      <c r="D156" s="4"/>
      <c r="E156" s="4"/>
    </row>
    <row r="157" spans="1:5" s="13" customFormat="1" x14ac:dyDescent="0.2">
      <c r="A157" s="26"/>
      <c r="B157" s="4"/>
      <c r="C157" s="4"/>
      <c r="D157" s="4"/>
      <c r="E157" s="4"/>
    </row>
    <row r="158" spans="1:5" s="13" customFormat="1" x14ac:dyDescent="0.2">
      <c r="A158" s="26"/>
      <c r="B158" s="4"/>
      <c r="C158" s="4"/>
      <c r="D158" s="4"/>
      <c r="E158" s="4"/>
    </row>
    <row r="159" spans="1:5" s="13" customFormat="1" x14ac:dyDescent="0.2">
      <c r="A159" s="26"/>
      <c r="B159" s="4"/>
      <c r="C159" s="4"/>
      <c r="D159" s="4"/>
      <c r="E159" s="4"/>
    </row>
    <row r="160" spans="1:5" s="13" customFormat="1" x14ac:dyDescent="0.2">
      <c r="A160" s="26"/>
      <c r="B160" s="4"/>
      <c r="C160" s="4"/>
      <c r="D160" s="4"/>
      <c r="E160" s="4"/>
    </row>
    <row r="161" spans="1:5" s="13" customFormat="1" x14ac:dyDescent="0.2">
      <c r="A161" s="26"/>
      <c r="B161" s="4"/>
      <c r="C161" s="4"/>
      <c r="D161" s="4"/>
      <c r="E161" s="4"/>
    </row>
    <row r="162" spans="1:5" s="13" customFormat="1" x14ac:dyDescent="0.2">
      <c r="A162" s="26"/>
      <c r="B162" s="4"/>
      <c r="C162" s="4"/>
      <c r="D162" s="4"/>
      <c r="E162" s="4"/>
    </row>
    <row r="163" spans="1:5" s="13" customFormat="1" x14ac:dyDescent="0.2">
      <c r="A163" s="26"/>
      <c r="B163" s="4"/>
      <c r="C163" s="4"/>
      <c r="D163" s="4"/>
      <c r="E163" s="4"/>
    </row>
    <row r="164" spans="1:5" s="13" customFormat="1" x14ac:dyDescent="0.2">
      <c r="A164" s="26"/>
      <c r="B164" s="4"/>
      <c r="C164" s="4"/>
      <c r="D164" s="4"/>
      <c r="E164" s="4"/>
    </row>
    <row r="165" spans="1:5" s="13" customFormat="1" x14ac:dyDescent="0.2">
      <c r="A165" s="26"/>
      <c r="B165" s="4"/>
      <c r="C165" s="4"/>
      <c r="D165" s="4"/>
      <c r="E165" s="4"/>
    </row>
    <row r="166" spans="1:5" s="13" customFormat="1" x14ac:dyDescent="0.2">
      <c r="A166" s="26"/>
      <c r="B166" s="4"/>
      <c r="C166" s="4"/>
      <c r="D166" s="4"/>
      <c r="E166" s="4"/>
    </row>
    <row r="167" spans="1:5" s="13" customFormat="1" x14ac:dyDescent="0.2">
      <c r="A167" s="26"/>
      <c r="B167" s="4"/>
      <c r="C167" s="4"/>
      <c r="D167" s="4"/>
      <c r="E167" s="4"/>
    </row>
    <row r="168" spans="1:5" s="13" customFormat="1" x14ac:dyDescent="0.2">
      <c r="A168" s="26"/>
      <c r="B168" s="4"/>
      <c r="C168" s="4"/>
      <c r="D168" s="4"/>
      <c r="E168" s="4"/>
    </row>
    <row r="169" spans="1:5" s="13" customFormat="1" x14ac:dyDescent="0.2">
      <c r="A169" s="26"/>
      <c r="B169" s="4"/>
      <c r="C169" s="4"/>
      <c r="D169" s="4"/>
      <c r="E169" s="4"/>
    </row>
    <row r="170" spans="1:5" s="13" customFormat="1" x14ac:dyDescent="0.2">
      <c r="A170" s="26"/>
      <c r="B170" s="4"/>
      <c r="C170" s="4"/>
      <c r="D170" s="4"/>
      <c r="E170" s="4"/>
    </row>
    <row r="171" spans="1:5" s="13" customFormat="1" x14ac:dyDescent="0.2">
      <c r="A171" s="26"/>
      <c r="B171" s="4"/>
      <c r="C171" s="4"/>
      <c r="D171" s="4"/>
      <c r="E171" s="4"/>
    </row>
    <row r="172" spans="1:5" s="13" customFormat="1" x14ac:dyDescent="0.2">
      <c r="A172" s="26"/>
      <c r="B172" s="4"/>
      <c r="C172" s="4"/>
      <c r="D172" s="4"/>
      <c r="E172" s="4"/>
    </row>
    <row r="173" spans="1:5" s="13" customFormat="1" x14ac:dyDescent="0.2">
      <c r="A173" s="26"/>
      <c r="B173" s="4"/>
      <c r="C173" s="4"/>
      <c r="D173" s="4"/>
      <c r="E173" s="4"/>
    </row>
    <row r="174" spans="1:5" s="13" customFormat="1" x14ac:dyDescent="0.2">
      <c r="A174" s="26"/>
      <c r="B174" s="4"/>
      <c r="C174" s="4"/>
      <c r="D174" s="4"/>
      <c r="E174" s="4"/>
    </row>
    <row r="175" spans="1:5" s="13" customFormat="1" x14ac:dyDescent="0.2">
      <c r="A175" s="26"/>
      <c r="B175" s="4"/>
      <c r="C175" s="4"/>
      <c r="D175" s="4"/>
      <c r="E175" s="4"/>
    </row>
    <row r="176" spans="1:5" s="13" customFormat="1" x14ac:dyDescent="0.2">
      <c r="A176" s="26"/>
      <c r="B176" s="4"/>
      <c r="C176" s="4"/>
      <c r="D176" s="4"/>
      <c r="E176" s="4"/>
    </row>
    <row r="177" spans="1:5" s="13" customFormat="1" x14ac:dyDescent="0.2">
      <c r="A177" s="26"/>
      <c r="B177" s="4"/>
      <c r="C177" s="4"/>
      <c r="D177" s="4"/>
      <c r="E177" s="4"/>
    </row>
    <row r="178" spans="1:5" s="13" customFormat="1" x14ac:dyDescent="0.2">
      <c r="A178" s="26"/>
      <c r="B178" s="4"/>
      <c r="C178" s="4"/>
      <c r="D178" s="4"/>
      <c r="E178" s="4"/>
    </row>
    <row r="179" spans="1:5" s="13" customFormat="1" x14ac:dyDescent="0.2">
      <c r="A179" s="26"/>
      <c r="B179" s="4"/>
      <c r="C179" s="4"/>
      <c r="D179" s="4"/>
      <c r="E179" s="4"/>
    </row>
    <row r="180" spans="1:5" s="13" customFormat="1" x14ac:dyDescent="0.2">
      <c r="A180" s="26"/>
      <c r="B180" s="4"/>
      <c r="C180" s="4"/>
      <c r="D180" s="4"/>
      <c r="E180" s="4"/>
    </row>
    <row r="181" spans="1:5" s="13" customFormat="1" x14ac:dyDescent="0.2">
      <c r="A181" s="26"/>
      <c r="B181" s="4"/>
      <c r="C181" s="4"/>
      <c r="D181" s="4"/>
      <c r="E181" s="4"/>
    </row>
    <row r="182" spans="1:5" s="13" customFormat="1" x14ac:dyDescent="0.2">
      <c r="A182" s="26"/>
      <c r="B182" s="4"/>
      <c r="C182" s="4"/>
      <c r="D182" s="4"/>
      <c r="E182" s="4"/>
    </row>
    <row r="183" spans="1:5" s="13" customFormat="1" x14ac:dyDescent="0.2">
      <c r="A183" s="26"/>
      <c r="B183" s="4"/>
      <c r="C183" s="4"/>
      <c r="D183" s="4"/>
      <c r="E183" s="4"/>
    </row>
    <row r="184" spans="1:5" s="13" customFormat="1" x14ac:dyDescent="0.2">
      <c r="A184" s="26"/>
      <c r="B184" s="4"/>
      <c r="C184" s="4"/>
      <c r="D184" s="4"/>
      <c r="E184" s="4"/>
    </row>
    <row r="185" spans="1:5" s="13" customFormat="1" x14ac:dyDescent="0.2">
      <c r="A185" s="26"/>
      <c r="B185" s="4"/>
      <c r="C185" s="4"/>
      <c r="D185" s="4"/>
      <c r="E185" s="4"/>
    </row>
    <row r="186" spans="1:5" s="13" customFormat="1" x14ac:dyDescent="0.2">
      <c r="A186" s="26"/>
      <c r="B186" s="4"/>
      <c r="C186" s="4"/>
      <c r="D186" s="4"/>
      <c r="E186" s="4"/>
    </row>
    <row r="187" spans="1:5" s="13" customFormat="1" x14ac:dyDescent="0.2">
      <c r="A187" s="26"/>
      <c r="B187" s="4"/>
      <c r="C187" s="4"/>
      <c r="D187" s="4"/>
      <c r="E187" s="4"/>
    </row>
    <row r="188" spans="1:5" s="13" customFormat="1" x14ac:dyDescent="0.2">
      <c r="A188" s="26"/>
      <c r="B188" s="4"/>
      <c r="C188" s="4"/>
      <c r="D188" s="4"/>
      <c r="E188" s="4"/>
    </row>
    <row r="189" spans="1:5" s="13" customFormat="1" x14ac:dyDescent="0.2">
      <c r="A189" s="26"/>
      <c r="B189" s="4"/>
      <c r="C189" s="4"/>
      <c r="D189" s="4"/>
      <c r="E189" s="4"/>
    </row>
    <row r="190" spans="1:5" s="13" customFormat="1" x14ac:dyDescent="0.2">
      <c r="A190" s="26"/>
      <c r="B190" s="4"/>
      <c r="C190" s="4"/>
      <c r="D190" s="4"/>
      <c r="E190" s="4"/>
    </row>
    <row r="191" spans="1:5" s="13" customFormat="1" x14ac:dyDescent="0.2">
      <c r="A191" s="26"/>
      <c r="B191" s="4"/>
      <c r="C191" s="4"/>
      <c r="D191" s="4"/>
      <c r="E191" s="4"/>
    </row>
    <row r="192" spans="1:5" s="13" customFormat="1" x14ac:dyDescent="0.2">
      <c r="A192" s="26"/>
      <c r="B192" s="4"/>
      <c r="C192" s="4"/>
      <c r="D192" s="4"/>
      <c r="E192" s="4"/>
    </row>
    <row r="193" spans="1:5" s="13" customFormat="1" x14ac:dyDescent="0.2">
      <c r="A193" s="26"/>
      <c r="B193" s="4"/>
      <c r="C193" s="4"/>
      <c r="D193" s="4"/>
      <c r="E193" s="4"/>
    </row>
    <row r="194" spans="1:5" s="13" customFormat="1" x14ac:dyDescent="0.2">
      <c r="A194" s="26"/>
      <c r="B194" s="4"/>
      <c r="C194" s="4"/>
      <c r="D194" s="4"/>
      <c r="E194" s="4"/>
    </row>
    <row r="195" spans="1:5" s="13" customFormat="1" x14ac:dyDescent="0.2">
      <c r="A195" s="26"/>
      <c r="B195" s="4"/>
      <c r="C195" s="4"/>
      <c r="D195" s="4"/>
      <c r="E195" s="4"/>
    </row>
    <row r="196" spans="1:5" s="13" customFormat="1" x14ac:dyDescent="0.2">
      <c r="A196" s="26"/>
      <c r="B196" s="4"/>
      <c r="C196" s="4"/>
      <c r="D196" s="4"/>
      <c r="E196" s="4"/>
    </row>
    <row r="197" spans="1:5" s="13" customFormat="1" x14ac:dyDescent="0.2">
      <c r="A197" s="26"/>
      <c r="B197" s="4"/>
      <c r="C197" s="4"/>
      <c r="D197" s="4"/>
      <c r="E197" s="4"/>
    </row>
    <row r="198" spans="1:5" s="13" customFormat="1" x14ac:dyDescent="0.2">
      <c r="A198" s="26"/>
      <c r="B198" s="4"/>
      <c r="C198" s="4"/>
      <c r="D198" s="4"/>
      <c r="E198" s="4"/>
    </row>
    <row r="199" spans="1:5" s="13" customFormat="1" x14ac:dyDescent="0.2">
      <c r="A199" s="26"/>
      <c r="B199" s="4"/>
      <c r="C199" s="4"/>
      <c r="D199" s="4"/>
      <c r="E199" s="4"/>
    </row>
    <row r="200" spans="1:5" s="13" customFormat="1" x14ac:dyDescent="0.2">
      <c r="A200" s="26"/>
      <c r="B200" s="4"/>
      <c r="C200" s="4"/>
      <c r="D200" s="4"/>
      <c r="E200" s="4"/>
    </row>
    <row r="201" spans="1:5" s="13" customFormat="1" x14ac:dyDescent="0.2">
      <c r="A201" s="26"/>
      <c r="B201" s="4"/>
      <c r="C201" s="4"/>
      <c r="D201" s="4"/>
      <c r="E201" s="4"/>
    </row>
    <row r="202" spans="1:5" s="13" customFormat="1" x14ac:dyDescent="0.2">
      <c r="A202" s="26"/>
      <c r="B202" s="4"/>
      <c r="C202" s="4"/>
      <c r="D202" s="4"/>
      <c r="E202" s="4"/>
    </row>
    <row r="203" spans="1:5" s="13" customFormat="1" x14ac:dyDescent="0.2">
      <c r="A203" s="26"/>
      <c r="B203" s="4"/>
      <c r="C203" s="4"/>
      <c r="D203" s="4"/>
      <c r="E203" s="4"/>
    </row>
    <row r="204" spans="1:5" s="13" customFormat="1" x14ac:dyDescent="0.2">
      <c r="A204" s="26"/>
      <c r="B204" s="4"/>
      <c r="C204" s="4"/>
      <c r="D204" s="4"/>
      <c r="E204" s="4"/>
    </row>
    <row r="205" spans="1:5" s="13" customFormat="1" x14ac:dyDescent="0.2">
      <c r="A205" s="26"/>
      <c r="B205" s="4"/>
      <c r="C205" s="4"/>
      <c r="D205" s="4"/>
      <c r="E205" s="4"/>
    </row>
    <row r="206" spans="1:5" s="13" customFormat="1" x14ac:dyDescent="0.2">
      <c r="A206" s="26"/>
      <c r="B206" s="4"/>
      <c r="C206" s="4"/>
      <c r="D206" s="4"/>
      <c r="E206" s="4"/>
    </row>
    <row r="207" spans="1:5" s="13" customFormat="1" x14ac:dyDescent="0.2">
      <c r="A207" s="26"/>
      <c r="B207" s="4"/>
      <c r="C207" s="4"/>
      <c r="D207" s="4"/>
      <c r="E207" s="4"/>
    </row>
    <row r="208" spans="1:5" s="13" customFormat="1" x14ac:dyDescent="0.2">
      <c r="A208" s="26"/>
      <c r="B208" s="4"/>
      <c r="C208" s="4"/>
      <c r="D208" s="4"/>
      <c r="E208" s="4"/>
    </row>
    <row r="209" spans="1:5" s="13" customFormat="1" x14ac:dyDescent="0.2">
      <c r="A209" s="26"/>
      <c r="B209" s="4"/>
      <c r="C209" s="4"/>
      <c r="D209" s="4"/>
      <c r="E209" s="4"/>
    </row>
    <row r="210" spans="1:5" s="13" customFormat="1" x14ac:dyDescent="0.2">
      <c r="A210" s="26"/>
      <c r="B210" s="4"/>
      <c r="C210" s="4"/>
      <c r="D210" s="4"/>
      <c r="E210" s="4"/>
    </row>
    <row r="211" spans="1:5" s="13" customFormat="1" x14ac:dyDescent="0.2">
      <c r="A211" s="26"/>
      <c r="B211" s="4"/>
      <c r="C211" s="4"/>
      <c r="D211" s="4"/>
      <c r="E211" s="4"/>
    </row>
    <row r="212" spans="1:5" s="13" customFormat="1" x14ac:dyDescent="0.2">
      <c r="A212" s="26"/>
      <c r="B212" s="4"/>
      <c r="C212" s="4"/>
      <c r="D212" s="4"/>
      <c r="E212" s="4"/>
    </row>
    <row r="213" spans="1:5" s="13" customFormat="1" x14ac:dyDescent="0.2">
      <c r="A213" s="26"/>
      <c r="B213" s="4"/>
      <c r="C213" s="4"/>
      <c r="D213" s="4"/>
      <c r="E213" s="4"/>
    </row>
    <row r="214" spans="1:5" s="13" customFormat="1" x14ac:dyDescent="0.2">
      <c r="A214" s="26"/>
      <c r="B214" s="4"/>
      <c r="C214" s="4"/>
      <c r="D214" s="4"/>
      <c r="E214" s="4"/>
    </row>
    <row r="215" spans="1:5" s="13" customFormat="1" x14ac:dyDescent="0.2">
      <c r="A215" s="26"/>
      <c r="B215" s="4"/>
      <c r="C215" s="4"/>
      <c r="D215" s="4"/>
      <c r="E215" s="4"/>
    </row>
    <row r="216" spans="1:5" s="13" customFormat="1" x14ac:dyDescent="0.2">
      <c r="A216" s="26"/>
      <c r="B216" s="4"/>
      <c r="C216" s="4"/>
      <c r="D216" s="4"/>
      <c r="E216" s="4"/>
    </row>
    <row r="217" spans="1:5" s="13" customFormat="1" x14ac:dyDescent="0.2">
      <c r="A217" s="26"/>
      <c r="B217" s="4"/>
      <c r="C217" s="4"/>
      <c r="D217" s="4"/>
      <c r="E217" s="4"/>
    </row>
    <row r="218" spans="1:5" s="13" customFormat="1" x14ac:dyDescent="0.2">
      <c r="A218" s="26"/>
      <c r="B218" s="4"/>
      <c r="C218" s="4"/>
      <c r="D218" s="4"/>
      <c r="E218" s="4"/>
    </row>
    <row r="219" spans="1:5" s="13" customFormat="1" x14ac:dyDescent="0.2">
      <c r="A219" s="26"/>
      <c r="B219" s="4"/>
      <c r="C219" s="4"/>
      <c r="D219" s="4"/>
      <c r="E219" s="4"/>
    </row>
    <row r="220" spans="1:5" s="13" customFormat="1" x14ac:dyDescent="0.2">
      <c r="A220" s="26"/>
      <c r="B220" s="4"/>
      <c r="C220" s="4"/>
      <c r="D220" s="4"/>
      <c r="E220" s="4"/>
    </row>
    <row r="221" spans="1:5" s="13" customFormat="1" x14ac:dyDescent="0.2">
      <c r="A221" s="26"/>
      <c r="B221" s="4"/>
      <c r="C221" s="4"/>
      <c r="D221" s="4"/>
      <c r="E221" s="4"/>
    </row>
    <row r="222" spans="1:5" s="13" customFormat="1" x14ac:dyDescent="0.2">
      <c r="A222" s="26"/>
      <c r="B222" s="4"/>
      <c r="C222" s="4"/>
      <c r="D222" s="4"/>
      <c r="E222" s="4"/>
    </row>
    <row r="223" spans="1:5" s="13" customFormat="1" x14ac:dyDescent="0.2">
      <c r="A223" s="26"/>
      <c r="B223" s="4"/>
      <c r="C223" s="4"/>
      <c r="D223" s="4"/>
      <c r="E223" s="4"/>
    </row>
    <row r="224" spans="1:5" s="13" customFormat="1" x14ac:dyDescent="0.2">
      <c r="A224" s="26"/>
      <c r="B224" s="4"/>
      <c r="C224" s="4"/>
      <c r="D224" s="4"/>
      <c r="E224" s="4"/>
    </row>
    <row r="225" spans="1:5" s="13" customFormat="1" x14ac:dyDescent="0.2">
      <c r="A225" s="26"/>
      <c r="B225" s="4"/>
      <c r="C225" s="4"/>
      <c r="D225" s="4"/>
      <c r="E225" s="4"/>
    </row>
    <row r="226" spans="1:5" s="13" customFormat="1" x14ac:dyDescent="0.2">
      <c r="A226" s="26"/>
      <c r="B226" s="4"/>
      <c r="C226" s="4"/>
      <c r="D226" s="4"/>
      <c r="E226" s="4"/>
    </row>
    <row r="227" spans="1:5" s="13" customFormat="1" x14ac:dyDescent="0.2">
      <c r="A227" s="26"/>
      <c r="B227" s="4"/>
      <c r="C227" s="4"/>
      <c r="D227" s="4"/>
      <c r="E227" s="4"/>
    </row>
    <row r="228" spans="1:5" s="13" customFormat="1" x14ac:dyDescent="0.2">
      <c r="A228" s="26"/>
      <c r="B228" s="4"/>
      <c r="C228" s="4"/>
      <c r="D228" s="4"/>
      <c r="E228" s="4"/>
    </row>
    <row r="229" spans="1:5" s="13" customFormat="1" x14ac:dyDescent="0.2">
      <c r="A229" s="26"/>
      <c r="B229" s="4"/>
      <c r="C229" s="4"/>
      <c r="D229" s="4"/>
      <c r="E229" s="4"/>
    </row>
    <row r="230" spans="1:5" s="13" customFormat="1" x14ac:dyDescent="0.2">
      <c r="A230" s="26"/>
      <c r="B230" s="4"/>
      <c r="C230" s="4"/>
      <c r="D230" s="4"/>
      <c r="E230" s="4"/>
    </row>
    <row r="231" spans="1:5" s="13" customFormat="1" x14ac:dyDescent="0.2">
      <c r="A231" s="26"/>
      <c r="B231" s="4"/>
      <c r="C231" s="4"/>
      <c r="D231" s="4"/>
      <c r="E231" s="4"/>
    </row>
    <row r="232" spans="1:5" s="13" customFormat="1" x14ac:dyDescent="0.2">
      <c r="A232" s="26"/>
      <c r="B232" s="4"/>
      <c r="C232" s="4"/>
      <c r="D232" s="4"/>
      <c r="E232" s="4"/>
    </row>
    <row r="233" spans="1:5" s="13" customFormat="1" x14ac:dyDescent="0.2">
      <c r="A233" s="26"/>
      <c r="B233" s="4"/>
      <c r="C233" s="4"/>
      <c r="D233" s="4"/>
      <c r="E233" s="4"/>
    </row>
    <row r="234" spans="1:5" s="13" customFormat="1" x14ac:dyDescent="0.2">
      <c r="A234" s="26"/>
      <c r="B234" s="4"/>
      <c r="C234" s="4"/>
      <c r="D234" s="4"/>
      <c r="E234" s="4"/>
    </row>
    <row r="235" spans="1:5" s="13" customFormat="1" x14ac:dyDescent="0.2">
      <c r="A235" s="26"/>
      <c r="B235" s="4"/>
      <c r="C235" s="4"/>
      <c r="D235" s="4"/>
      <c r="E235" s="4"/>
    </row>
    <row r="236" spans="1:5" s="13" customFormat="1" x14ac:dyDescent="0.2">
      <c r="A236" s="26"/>
      <c r="B236" s="4"/>
      <c r="C236" s="4"/>
      <c r="D236" s="4"/>
      <c r="E236" s="4"/>
    </row>
    <row r="237" spans="1:5" s="13" customFormat="1" x14ac:dyDescent="0.2">
      <c r="A237" s="26"/>
      <c r="B237" s="4"/>
      <c r="C237" s="4"/>
      <c r="D237" s="4"/>
      <c r="E237" s="4"/>
    </row>
    <row r="238" spans="1:5" s="13" customFormat="1" x14ac:dyDescent="0.2">
      <c r="A238" s="26"/>
      <c r="B238" s="4"/>
      <c r="C238" s="4"/>
      <c r="D238" s="4"/>
      <c r="E238" s="4"/>
    </row>
    <row r="239" spans="1:5" s="13" customFormat="1" x14ac:dyDescent="0.2">
      <c r="A239" s="26"/>
      <c r="B239" s="4"/>
      <c r="C239" s="4"/>
      <c r="D239" s="4"/>
      <c r="E239" s="4"/>
    </row>
    <row r="240" spans="1:5" s="13" customFormat="1" x14ac:dyDescent="0.2">
      <c r="A240" s="26"/>
      <c r="B240" s="4"/>
      <c r="C240" s="4"/>
      <c r="D240" s="4"/>
      <c r="E240" s="4"/>
    </row>
    <row r="241" spans="1:5" s="13" customFormat="1" x14ac:dyDescent="0.2">
      <c r="A241" s="26"/>
      <c r="B241" s="4"/>
      <c r="C241" s="4"/>
      <c r="D241" s="4"/>
      <c r="E241" s="4"/>
    </row>
    <row r="242" spans="1:5" s="13" customFormat="1" x14ac:dyDescent="0.2">
      <c r="A242" s="26"/>
      <c r="B242" s="4"/>
      <c r="C242" s="4"/>
      <c r="D242" s="4"/>
      <c r="E242" s="4"/>
    </row>
    <row r="243" spans="1:5" s="13" customFormat="1" x14ac:dyDescent="0.2">
      <c r="A243" s="26"/>
      <c r="B243" s="4"/>
      <c r="C243" s="4"/>
      <c r="D243" s="4"/>
      <c r="E243" s="4"/>
    </row>
    <row r="244" spans="1:5" s="13" customFormat="1" x14ac:dyDescent="0.2">
      <c r="A244" s="26"/>
      <c r="B244" s="4"/>
      <c r="C244" s="4"/>
      <c r="D244" s="4"/>
      <c r="E244" s="4"/>
    </row>
    <row r="245" spans="1:5" s="13" customFormat="1" x14ac:dyDescent="0.2">
      <c r="A245" s="26"/>
      <c r="B245" s="4"/>
      <c r="C245" s="4"/>
      <c r="D245" s="4"/>
      <c r="E245" s="4"/>
    </row>
    <row r="246" spans="1:5" s="13" customFormat="1" x14ac:dyDescent="0.2">
      <c r="A246" s="26"/>
      <c r="B246" s="4"/>
      <c r="C246" s="4"/>
      <c r="D246" s="4"/>
      <c r="E246" s="4"/>
    </row>
    <row r="247" spans="1:5" s="13" customFormat="1" x14ac:dyDescent="0.2">
      <c r="A247" s="26"/>
      <c r="B247" s="4"/>
      <c r="C247" s="4"/>
      <c r="D247" s="4"/>
      <c r="E247" s="4"/>
    </row>
    <row r="248" spans="1:5" s="13" customFormat="1" x14ac:dyDescent="0.2">
      <c r="A248" s="26"/>
      <c r="B248" s="4"/>
      <c r="C248" s="4"/>
      <c r="D248" s="4"/>
      <c r="E248" s="4"/>
    </row>
    <row r="249" spans="1:5" s="13" customFormat="1" x14ac:dyDescent="0.2">
      <c r="A249" s="26"/>
      <c r="B249" s="4"/>
      <c r="C249" s="4"/>
      <c r="D249" s="4"/>
      <c r="E249" s="4"/>
    </row>
    <row r="250" spans="1:5" s="13" customFormat="1" x14ac:dyDescent="0.2">
      <c r="A250" s="26"/>
      <c r="B250" s="4"/>
      <c r="C250" s="4"/>
      <c r="D250" s="4"/>
      <c r="E250" s="4"/>
    </row>
    <row r="251" spans="1:5" s="13" customFormat="1" x14ac:dyDescent="0.2">
      <c r="A251" s="26"/>
      <c r="B251" s="4"/>
      <c r="C251" s="4"/>
      <c r="D251" s="4"/>
      <c r="E251" s="4"/>
    </row>
    <row r="252" spans="1:5" s="13" customFormat="1" x14ac:dyDescent="0.2">
      <c r="A252" s="26"/>
      <c r="B252" s="4"/>
      <c r="C252" s="4"/>
      <c r="D252" s="4"/>
      <c r="E252" s="4"/>
    </row>
    <row r="253" spans="1:5" s="13" customFormat="1" x14ac:dyDescent="0.2">
      <c r="A253" s="26"/>
      <c r="B253" s="4"/>
      <c r="C253" s="4"/>
      <c r="D253" s="4"/>
      <c r="E253" s="4"/>
    </row>
    <row r="254" spans="1:5" s="13" customFormat="1" x14ac:dyDescent="0.2">
      <c r="A254" s="26"/>
      <c r="B254" s="4"/>
      <c r="C254" s="4"/>
      <c r="D254" s="4"/>
      <c r="E254" s="4"/>
    </row>
    <row r="255" spans="1:5" s="13" customFormat="1" x14ac:dyDescent="0.2">
      <c r="A255" s="26"/>
      <c r="B255" s="4"/>
      <c r="C255" s="4"/>
      <c r="D255" s="4"/>
      <c r="E255" s="4"/>
    </row>
    <row r="256" spans="1:5" s="13" customFormat="1" x14ac:dyDescent="0.2">
      <c r="A256" s="26"/>
      <c r="B256" s="4"/>
      <c r="C256" s="4"/>
      <c r="D256" s="4"/>
      <c r="E256" s="4"/>
    </row>
    <row r="257" spans="1:5" s="13" customFormat="1" x14ac:dyDescent="0.2">
      <c r="A257" s="26"/>
      <c r="B257" s="4"/>
      <c r="C257" s="4"/>
      <c r="D257" s="4"/>
      <c r="E257" s="4"/>
    </row>
    <row r="258" spans="1:5" s="13" customFormat="1" x14ac:dyDescent="0.2">
      <c r="A258" s="26"/>
      <c r="B258" s="4"/>
      <c r="C258" s="4"/>
      <c r="D258" s="4"/>
      <c r="E258" s="4"/>
    </row>
    <row r="259" spans="1:5" s="13" customFormat="1" x14ac:dyDescent="0.2">
      <c r="A259" s="26"/>
      <c r="B259" s="4"/>
      <c r="C259" s="4"/>
      <c r="D259" s="4"/>
      <c r="E259" s="4"/>
    </row>
    <row r="260" spans="1:5" s="13" customFormat="1" x14ac:dyDescent="0.2">
      <c r="A260" s="26"/>
      <c r="B260" s="4"/>
      <c r="C260" s="4"/>
      <c r="D260" s="4"/>
      <c r="E260" s="4"/>
    </row>
    <row r="261" spans="1:5" s="13" customFormat="1" x14ac:dyDescent="0.2">
      <c r="A261" s="26"/>
      <c r="B261" s="4"/>
      <c r="C261" s="4"/>
      <c r="D261" s="4"/>
      <c r="E261" s="4"/>
    </row>
    <row r="262" spans="1:5" s="13" customFormat="1" x14ac:dyDescent="0.2">
      <c r="A262" s="26"/>
      <c r="B262" s="4"/>
      <c r="C262" s="4"/>
      <c r="D262" s="4"/>
      <c r="E262" s="4"/>
    </row>
    <row r="263" spans="1:5" s="13" customFormat="1" x14ac:dyDescent="0.2">
      <c r="A263" s="26"/>
      <c r="B263" s="4"/>
      <c r="C263" s="4"/>
      <c r="D263" s="4"/>
      <c r="E263" s="4"/>
    </row>
    <row r="264" spans="1:5" s="13" customFormat="1" x14ac:dyDescent="0.2">
      <c r="A264" s="26"/>
      <c r="B264" s="4"/>
      <c r="C264" s="4"/>
      <c r="D264" s="4"/>
      <c r="E264" s="4"/>
    </row>
    <row r="265" spans="1:5" s="13" customFormat="1" x14ac:dyDescent="0.2">
      <c r="A265" s="26"/>
      <c r="B265" s="4"/>
      <c r="C265" s="4"/>
      <c r="D265" s="4"/>
      <c r="E265" s="4"/>
    </row>
    <row r="266" spans="1:5" s="13" customFormat="1" x14ac:dyDescent="0.2">
      <c r="A266" s="26"/>
      <c r="B266" s="4"/>
      <c r="C266" s="4"/>
      <c r="D266" s="4"/>
      <c r="E266" s="4"/>
    </row>
    <row r="267" spans="1:5" s="13" customFormat="1" x14ac:dyDescent="0.2">
      <c r="A267" s="26"/>
      <c r="B267" s="4"/>
      <c r="C267" s="4"/>
      <c r="D267" s="4"/>
      <c r="E267" s="4"/>
    </row>
    <row r="268" spans="1:5" s="13" customFormat="1" x14ac:dyDescent="0.2">
      <c r="A268" s="26"/>
      <c r="B268" s="4"/>
      <c r="C268" s="4"/>
      <c r="D268" s="4"/>
      <c r="E268" s="4"/>
    </row>
    <row r="269" spans="1:5" s="13" customFormat="1" x14ac:dyDescent="0.2">
      <c r="A269" s="26"/>
      <c r="B269" s="4"/>
      <c r="C269" s="4"/>
      <c r="D269" s="4"/>
      <c r="E269" s="4"/>
    </row>
    <row r="270" spans="1:5" s="13" customFormat="1" x14ac:dyDescent="0.2">
      <c r="A270" s="26"/>
      <c r="B270" s="4"/>
      <c r="C270" s="4"/>
      <c r="D270" s="4"/>
      <c r="E270" s="4"/>
    </row>
    <row r="271" spans="1:5" s="13" customFormat="1" x14ac:dyDescent="0.2">
      <c r="A271" s="26"/>
      <c r="B271" s="4"/>
      <c r="C271" s="4"/>
      <c r="D271" s="4"/>
      <c r="E271" s="4"/>
    </row>
    <row r="272" spans="1:5" s="13" customFormat="1" x14ac:dyDescent="0.2">
      <c r="A272" s="26"/>
      <c r="B272" s="4"/>
      <c r="C272" s="4"/>
      <c r="D272" s="4"/>
      <c r="E272" s="4"/>
    </row>
    <row r="273" spans="1:5" s="13" customFormat="1" x14ac:dyDescent="0.2">
      <c r="A273" s="26"/>
      <c r="B273" s="4"/>
      <c r="C273" s="4"/>
      <c r="D273" s="4"/>
      <c r="E273" s="4"/>
    </row>
    <row r="274" spans="1:5" s="13" customFormat="1" x14ac:dyDescent="0.2">
      <c r="A274" s="26"/>
      <c r="B274" s="4"/>
      <c r="C274" s="4"/>
      <c r="D274" s="4"/>
      <c r="E274" s="4"/>
    </row>
    <row r="275" spans="1:5" s="13" customFormat="1" x14ac:dyDescent="0.2">
      <c r="A275" s="26"/>
      <c r="B275" s="4"/>
      <c r="C275" s="4"/>
      <c r="D275" s="4"/>
      <c r="E275" s="4"/>
    </row>
    <row r="276" spans="1:5" s="13" customFormat="1" x14ac:dyDescent="0.2">
      <c r="A276" s="26"/>
      <c r="B276" s="4"/>
      <c r="C276" s="4"/>
      <c r="D276" s="4"/>
      <c r="E276" s="4"/>
    </row>
    <row r="277" spans="1:5" s="13" customFormat="1" x14ac:dyDescent="0.2">
      <c r="A277" s="26"/>
      <c r="B277" s="4"/>
      <c r="C277" s="4"/>
      <c r="D277" s="4"/>
      <c r="E277" s="4"/>
    </row>
    <row r="278" spans="1:5" s="13" customFormat="1" x14ac:dyDescent="0.2">
      <c r="A278" s="26"/>
      <c r="B278" s="4"/>
      <c r="C278" s="4"/>
      <c r="D278" s="4"/>
      <c r="E278" s="4"/>
    </row>
    <row r="279" spans="1:5" s="13" customFormat="1" x14ac:dyDescent="0.2">
      <c r="A279" s="26"/>
      <c r="B279" s="4"/>
      <c r="C279" s="4"/>
      <c r="D279" s="4"/>
      <c r="E279" s="4"/>
    </row>
    <row r="280" spans="1:5" s="13" customFormat="1" x14ac:dyDescent="0.2">
      <c r="A280" s="26"/>
      <c r="B280" s="4"/>
      <c r="C280" s="4"/>
      <c r="D280" s="4"/>
      <c r="E280" s="4"/>
    </row>
    <row r="281" spans="1:5" s="13" customFormat="1" x14ac:dyDescent="0.2">
      <c r="A281" s="26"/>
      <c r="B281" s="4"/>
      <c r="C281" s="4"/>
      <c r="D281" s="4"/>
      <c r="E281" s="4"/>
    </row>
    <row r="282" spans="1:5" s="13" customFormat="1" x14ac:dyDescent="0.2">
      <c r="A282" s="26"/>
      <c r="B282" s="4"/>
      <c r="C282" s="4"/>
      <c r="D282" s="4"/>
      <c r="E282" s="4"/>
    </row>
    <row r="283" spans="1:5" s="13" customFormat="1" x14ac:dyDescent="0.2">
      <c r="A283" s="26"/>
      <c r="B283" s="4"/>
      <c r="C283" s="4"/>
      <c r="D283" s="4"/>
      <c r="E283" s="4"/>
    </row>
    <row r="284" spans="1:5" s="13" customFormat="1" x14ac:dyDescent="0.2">
      <c r="A284" s="26"/>
      <c r="B284" s="4"/>
      <c r="C284" s="4"/>
      <c r="D284" s="4"/>
      <c r="E284" s="4"/>
    </row>
    <row r="285" spans="1:5" s="13" customFormat="1" x14ac:dyDescent="0.2">
      <c r="A285" s="26"/>
      <c r="B285" s="4"/>
      <c r="C285" s="4"/>
      <c r="D285" s="4"/>
      <c r="E285" s="4"/>
    </row>
    <row r="286" spans="1:5" s="13" customFormat="1" x14ac:dyDescent="0.2">
      <c r="A286" s="26"/>
      <c r="B286" s="4"/>
      <c r="C286" s="4"/>
      <c r="D286" s="4"/>
      <c r="E286" s="4"/>
    </row>
    <row r="287" spans="1:5" s="13" customFormat="1" x14ac:dyDescent="0.2">
      <c r="A287" s="26"/>
      <c r="B287" s="4"/>
      <c r="C287" s="4"/>
      <c r="D287" s="4"/>
      <c r="E287" s="4"/>
    </row>
    <row r="288" spans="1:5" s="13" customFormat="1" x14ac:dyDescent="0.2">
      <c r="A288" s="26"/>
      <c r="B288" s="4"/>
      <c r="C288" s="4"/>
      <c r="D288" s="4"/>
      <c r="E288" s="4"/>
    </row>
    <row r="289" spans="1:5" s="13" customFormat="1" x14ac:dyDescent="0.2">
      <c r="A289" s="26"/>
      <c r="B289" s="4"/>
      <c r="C289" s="4"/>
      <c r="D289" s="4"/>
      <c r="E289" s="4"/>
    </row>
    <row r="290" spans="1:5" s="13" customFormat="1" x14ac:dyDescent="0.2">
      <c r="A290" s="26"/>
      <c r="B290" s="4"/>
      <c r="C290" s="4"/>
      <c r="D290" s="4"/>
      <c r="E290" s="4"/>
    </row>
    <row r="291" spans="1:5" s="13" customFormat="1" x14ac:dyDescent="0.2">
      <c r="A291" s="26"/>
      <c r="B291" s="4"/>
      <c r="C291" s="4"/>
      <c r="D291" s="4"/>
      <c r="E291" s="4"/>
    </row>
    <row r="292" spans="1:5" s="13" customFormat="1" x14ac:dyDescent="0.2">
      <c r="A292" s="26"/>
      <c r="B292" s="4"/>
      <c r="C292" s="4"/>
      <c r="D292" s="4"/>
      <c r="E292" s="4"/>
    </row>
    <row r="293" spans="1:5" s="13" customFormat="1" x14ac:dyDescent="0.2">
      <c r="A293" s="26"/>
      <c r="B293" s="4"/>
      <c r="C293" s="4"/>
      <c r="D293" s="4"/>
      <c r="E293" s="4"/>
    </row>
    <row r="294" spans="1:5" s="13" customFormat="1" x14ac:dyDescent="0.2">
      <c r="A294" s="26"/>
      <c r="B294" s="4"/>
      <c r="C294" s="4"/>
      <c r="D294" s="4"/>
      <c r="E294" s="4"/>
    </row>
    <row r="295" spans="1:5" s="13" customFormat="1" x14ac:dyDescent="0.2">
      <c r="A295" s="26"/>
      <c r="B295" s="4"/>
      <c r="C295" s="4"/>
      <c r="D295" s="4"/>
      <c r="E295" s="4"/>
    </row>
    <row r="296" spans="1:5" s="13" customFormat="1" x14ac:dyDescent="0.2">
      <c r="A296" s="26"/>
      <c r="B296" s="4"/>
      <c r="C296" s="4"/>
      <c r="D296" s="4"/>
      <c r="E296" s="4"/>
    </row>
    <row r="297" spans="1:5" s="13" customFormat="1" x14ac:dyDescent="0.2">
      <c r="A297" s="26"/>
      <c r="B297" s="4"/>
      <c r="C297" s="4"/>
      <c r="D297" s="4"/>
      <c r="E297" s="4"/>
    </row>
    <row r="298" spans="1:5" s="13" customFormat="1" x14ac:dyDescent="0.2">
      <c r="A298" s="26"/>
      <c r="B298" s="4"/>
      <c r="C298" s="4"/>
      <c r="D298" s="4"/>
      <c r="E298" s="4"/>
    </row>
    <row r="299" spans="1:5" s="13" customFormat="1" x14ac:dyDescent="0.2">
      <c r="A299" s="26"/>
      <c r="B299" s="4"/>
      <c r="C299" s="4"/>
      <c r="D299" s="4"/>
      <c r="E299" s="4"/>
    </row>
    <row r="300" spans="1:5" s="13" customFormat="1" x14ac:dyDescent="0.2">
      <c r="A300" s="26"/>
      <c r="B300" s="4"/>
      <c r="C300" s="4"/>
      <c r="D300" s="4"/>
      <c r="E300" s="4"/>
    </row>
    <row r="301" spans="1:5" s="13" customFormat="1" x14ac:dyDescent="0.2">
      <c r="A301" s="26"/>
      <c r="B301" s="4"/>
      <c r="C301" s="4"/>
      <c r="D301" s="4"/>
      <c r="E301" s="4"/>
    </row>
    <row r="302" spans="1:5" s="13" customFormat="1" x14ac:dyDescent="0.2">
      <c r="A302" s="26"/>
      <c r="B302" s="4"/>
      <c r="C302" s="4"/>
      <c r="D302" s="4"/>
      <c r="E302" s="4"/>
    </row>
    <row r="303" spans="1:5" s="13" customFormat="1" x14ac:dyDescent="0.2">
      <c r="A303" s="26"/>
      <c r="B303" s="4"/>
      <c r="C303" s="4"/>
      <c r="D303" s="4"/>
      <c r="E303" s="4"/>
    </row>
    <row r="304" spans="1:5" s="13" customFormat="1" x14ac:dyDescent="0.2">
      <c r="A304" s="26"/>
      <c r="B304" s="4"/>
      <c r="C304" s="4"/>
      <c r="D304" s="4"/>
      <c r="E304" s="4"/>
    </row>
    <row r="305" spans="1:5" s="13" customFormat="1" x14ac:dyDescent="0.2">
      <c r="A305" s="26"/>
      <c r="B305" s="4"/>
      <c r="C305" s="4"/>
      <c r="D305" s="4"/>
      <c r="E305" s="4"/>
    </row>
    <row r="306" spans="1:5" s="13" customFormat="1" x14ac:dyDescent="0.2">
      <c r="A306" s="26"/>
      <c r="B306" s="4"/>
      <c r="C306" s="4"/>
      <c r="D306" s="4"/>
      <c r="E306" s="4"/>
    </row>
    <row r="307" spans="1:5" s="13" customFormat="1" x14ac:dyDescent="0.2">
      <c r="A307" s="26"/>
      <c r="B307" s="4"/>
      <c r="C307" s="4"/>
      <c r="D307" s="4"/>
      <c r="E307" s="4"/>
    </row>
    <row r="308" spans="1:5" s="13" customFormat="1" x14ac:dyDescent="0.2">
      <c r="A308" s="26"/>
      <c r="B308" s="4"/>
      <c r="C308" s="4"/>
      <c r="D308" s="4"/>
      <c r="E308" s="4"/>
    </row>
    <row r="309" spans="1:5" s="13" customFormat="1" x14ac:dyDescent="0.2">
      <c r="A309" s="26"/>
      <c r="B309" s="4"/>
      <c r="C309" s="4"/>
      <c r="D309" s="4"/>
      <c r="E309" s="4"/>
    </row>
    <row r="310" spans="1:5" s="13" customFormat="1" x14ac:dyDescent="0.2">
      <c r="A310" s="26"/>
      <c r="B310" s="4"/>
      <c r="C310" s="4"/>
      <c r="D310" s="4"/>
      <c r="E310" s="4"/>
    </row>
    <row r="311" spans="1:5" s="13" customFormat="1" x14ac:dyDescent="0.2">
      <c r="A311" s="26"/>
      <c r="B311" s="4"/>
      <c r="C311" s="4"/>
      <c r="D311" s="4"/>
      <c r="E311" s="4"/>
    </row>
    <row r="312" spans="1:5" s="13" customFormat="1" x14ac:dyDescent="0.2">
      <c r="A312" s="26"/>
      <c r="B312" s="4"/>
      <c r="C312" s="4"/>
      <c r="D312" s="4"/>
      <c r="E312" s="4"/>
    </row>
    <row r="313" spans="1:5" s="13" customFormat="1" x14ac:dyDescent="0.2">
      <c r="A313" s="26"/>
      <c r="B313" s="4"/>
      <c r="C313" s="4"/>
      <c r="D313" s="4"/>
      <c r="E313" s="4"/>
    </row>
    <row r="314" spans="1:5" s="13" customFormat="1" x14ac:dyDescent="0.2">
      <c r="A314" s="26"/>
      <c r="B314" s="4"/>
      <c r="C314" s="4"/>
      <c r="D314" s="4"/>
      <c r="E314" s="4"/>
    </row>
    <row r="315" spans="1:5" s="13" customFormat="1" x14ac:dyDescent="0.2">
      <c r="A315" s="26"/>
      <c r="B315" s="4"/>
      <c r="C315" s="4"/>
      <c r="D315" s="4"/>
      <c r="E315" s="4"/>
    </row>
    <row r="316" spans="1:5" s="13" customFormat="1" x14ac:dyDescent="0.2">
      <c r="A316" s="26"/>
      <c r="B316" s="4"/>
      <c r="C316" s="4"/>
      <c r="D316" s="4"/>
      <c r="E316" s="4"/>
    </row>
    <row r="317" spans="1:5" s="13" customFormat="1" x14ac:dyDescent="0.2">
      <c r="A317" s="26"/>
      <c r="B317" s="4"/>
      <c r="C317" s="4"/>
      <c r="D317" s="4"/>
      <c r="E317" s="4"/>
    </row>
    <row r="318" spans="1:5" s="13" customFormat="1" x14ac:dyDescent="0.2">
      <c r="A318" s="26"/>
      <c r="B318" s="4"/>
      <c r="C318" s="4"/>
      <c r="D318" s="4"/>
      <c r="E318" s="4"/>
    </row>
    <row r="319" spans="1:5" s="13" customFormat="1" x14ac:dyDescent="0.2">
      <c r="A319" s="26"/>
      <c r="B319" s="4"/>
      <c r="C319" s="4"/>
      <c r="D319" s="4"/>
      <c r="E319" s="4"/>
    </row>
    <row r="320" spans="1:5" s="13" customFormat="1" x14ac:dyDescent="0.2">
      <c r="A320" s="26"/>
      <c r="B320" s="4"/>
      <c r="C320" s="4"/>
      <c r="D320" s="4"/>
      <c r="E320" s="4"/>
    </row>
    <row r="321" spans="1:5" s="13" customFormat="1" x14ac:dyDescent="0.2">
      <c r="A321" s="26"/>
      <c r="B321" s="4"/>
      <c r="C321" s="4"/>
      <c r="D321" s="4"/>
      <c r="E321" s="4"/>
    </row>
    <row r="322" spans="1:5" s="13" customFormat="1" x14ac:dyDescent="0.2">
      <c r="A322" s="26"/>
      <c r="B322" s="4"/>
      <c r="C322" s="4"/>
      <c r="D322" s="4"/>
      <c r="E322" s="4"/>
    </row>
    <row r="323" spans="1:5" s="13" customFormat="1" x14ac:dyDescent="0.2">
      <c r="A323" s="26"/>
      <c r="B323" s="4"/>
      <c r="C323" s="4"/>
      <c r="D323" s="4"/>
      <c r="E323" s="4"/>
    </row>
    <row r="324" spans="1:5" s="13" customFormat="1" x14ac:dyDescent="0.2">
      <c r="A324" s="26"/>
      <c r="B324" s="4"/>
      <c r="C324" s="4"/>
      <c r="D324" s="4"/>
      <c r="E324" s="4"/>
    </row>
    <row r="325" spans="1:5" s="13" customFormat="1" x14ac:dyDescent="0.2">
      <c r="A325" s="26"/>
      <c r="B325" s="4"/>
      <c r="C325" s="4"/>
      <c r="D325" s="4"/>
      <c r="E325" s="4"/>
    </row>
    <row r="326" spans="1:5" s="13" customFormat="1" x14ac:dyDescent="0.2">
      <c r="A326" s="26"/>
      <c r="B326" s="4"/>
      <c r="C326" s="4"/>
      <c r="D326" s="4"/>
      <c r="E326" s="4"/>
    </row>
    <row r="327" spans="1:5" s="13" customFormat="1" x14ac:dyDescent="0.2">
      <c r="A327" s="26"/>
      <c r="B327" s="4"/>
      <c r="C327" s="4"/>
      <c r="D327" s="4"/>
      <c r="E327" s="4"/>
    </row>
    <row r="328" spans="1:5" s="13" customFormat="1" x14ac:dyDescent="0.2">
      <c r="A328" s="26"/>
      <c r="B328" s="4"/>
      <c r="C328" s="4"/>
      <c r="D328" s="4"/>
      <c r="E328" s="4"/>
    </row>
    <row r="329" spans="1:5" s="13" customFormat="1" x14ac:dyDescent="0.2">
      <c r="A329" s="26"/>
      <c r="B329" s="4"/>
      <c r="C329" s="4"/>
      <c r="D329" s="4"/>
      <c r="E329" s="4"/>
    </row>
    <row r="330" spans="1:5" s="13" customFormat="1" x14ac:dyDescent="0.2">
      <c r="A330" s="26"/>
      <c r="B330" s="4"/>
      <c r="C330" s="4"/>
      <c r="D330" s="4"/>
      <c r="E330" s="4"/>
    </row>
    <row r="331" spans="1:5" s="13" customFormat="1" x14ac:dyDescent="0.2">
      <c r="A331" s="26"/>
      <c r="B331" s="4"/>
      <c r="C331" s="4"/>
      <c r="D331" s="4"/>
      <c r="E331" s="4"/>
    </row>
    <row r="332" spans="1:5" s="13" customFormat="1" x14ac:dyDescent="0.2">
      <c r="A332" s="26"/>
      <c r="B332" s="4"/>
      <c r="C332" s="4"/>
      <c r="D332" s="4"/>
      <c r="E332" s="4"/>
    </row>
    <row r="333" spans="1:5" s="13" customFormat="1" x14ac:dyDescent="0.2">
      <c r="A333" s="26"/>
      <c r="B333" s="4"/>
      <c r="C333" s="4"/>
      <c r="D333" s="4"/>
      <c r="E333" s="4"/>
    </row>
    <row r="334" spans="1:5" s="13" customFormat="1" x14ac:dyDescent="0.2">
      <c r="A334" s="26"/>
      <c r="B334" s="4"/>
      <c r="C334" s="4"/>
      <c r="D334" s="4"/>
      <c r="E334" s="4"/>
    </row>
    <row r="335" spans="1:5" s="13" customFormat="1" x14ac:dyDescent="0.2">
      <c r="A335" s="26"/>
      <c r="B335" s="4"/>
      <c r="C335" s="4"/>
      <c r="D335" s="4"/>
      <c r="E335" s="4"/>
    </row>
    <row r="336" spans="1:5" s="13" customFormat="1" x14ac:dyDescent="0.2">
      <c r="A336" s="26"/>
      <c r="B336" s="4"/>
      <c r="C336" s="4"/>
      <c r="D336" s="4"/>
      <c r="E336" s="4"/>
    </row>
    <row r="337" spans="1:5" s="13" customFormat="1" x14ac:dyDescent="0.2">
      <c r="A337" s="26"/>
      <c r="B337" s="4"/>
      <c r="C337" s="4"/>
      <c r="D337" s="4"/>
      <c r="E337" s="4"/>
    </row>
    <row r="338" spans="1:5" s="13" customFormat="1" x14ac:dyDescent="0.2">
      <c r="A338" s="26"/>
      <c r="B338" s="4"/>
      <c r="C338" s="4"/>
      <c r="D338" s="4"/>
      <c r="E338" s="4"/>
    </row>
    <row r="339" spans="1:5" s="13" customFormat="1" x14ac:dyDescent="0.2">
      <c r="A339" s="26"/>
      <c r="B339" s="4"/>
      <c r="C339" s="4"/>
      <c r="D339" s="4"/>
      <c r="E339" s="4"/>
    </row>
    <row r="340" spans="1:5" s="13" customFormat="1" x14ac:dyDescent="0.2">
      <c r="A340" s="26"/>
      <c r="B340" s="4"/>
      <c r="C340" s="4"/>
      <c r="D340" s="4"/>
      <c r="E340" s="4"/>
    </row>
    <row r="341" spans="1:5" s="13" customFormat="1" x14ac:dyDescent="0.2">
      <c r="A341" s="26"/>
      <c r="B341" s="4"/>
      <c r="C341" s="4"/>
      <c r="D341" s="4"/>
      <c r="E341" s="4"/>
    </row>
    <row r="342" spans="1:5" s="13" customFormat="1" x14ac:dyDescent="0.2">
      <c r="A342" s="26"/>
      <c r="B342" s="4"/>
      <c r="C342" s="4"/>
      <c r="D342" s="4"/>
      <c r="E342" s="4"/>
    </row>
    <row r="343" spans="1:5" s="13" customFormat="1" x14ac:dyDescent="0.2">
      <c r="A343" s="26"/>
      <c r="B343" s="4"/>
      <c r="C343" s="4"/>
      <c r="D343" s="4"/>
      <c r="E343" s="4"/>
    </row>
    <row r="344" spans="1:5" s="13" customFormat="1" x14ac:dyDescent="0.2">
      <c r="A344" s="26"/>
      <c r="B344" s="4"/>
      <c r="C344" s="4"/>
      <c r="D344" s="4"/>
      <c r="E344" s="4"/>
    </row>
    <row r="345" spans="1:5" s="13" customFormat="1" x14ac:dyDescent="0.2">
      <c r="A345" s="26"/>
      <c r="B345" s="4"/>
      <c r="C345" s="4"/>
      <c r="D345" s="4"/>
      <c r="E345" s="4"/>
    </row>
    <row r="346" spans="1:5" s="13" customFormat="1" x14ac:dyDescent="0.2">
      <c r="A346" s="26"/>
      <c r="B346" s="4"/>
      <c r="C346" s="4"/>
      <c r="D346" s="4"/>
      <c r="E346" s="4"/>
    </row>
    <row r="347" spans="1:5" s="13" customFormat="1" x14ac:dyDescent="0.2">
      <c r="A347" s="26"/>
      <c r="B347" s="4"/>
      <c r="C347" s="4"/>
      <c r="D347" s="4"/>
      <c r="E347" s="4"/>
    </row>
    <row r="348" spans="1:5" s="13" customFormat="1" x14ac:dyDescent="0.2">
      <c r="A348" s="26"/>
      <c r="B348" s="4"/>
      <c r="C348" s="4"/>
      <c r="D348" s="4"/>
      <c r="E348" s="4"/>
    </row>
    <row r="349" spans="1:5" s="13" customFormat="1" x14ac:dyDescent="0.2">
      <c r="A349" s="26"/>
      <c r="B349" s="4"/>
      <c r="C349" s="4"/>
      <c r="D349" s="4"/>
      <c r="E349" s="4"/>
    </row>
    <row r="350" spans="1:5" s="13" customFormat="1" x14ac:dyDescent="0.2">
      <c r="A350" s="26"/>
      <c r="B350" s="4"/>
      <c r="C350" s="4"/>
      <c r="D350" s="4"/>
      <c r="E350" s="4"/>
    </row>
    <row r="351" spans="1:5" s="13" customFormat="1" x14ac:dyDescent="0.2">
      <c r="A351" s="26"/>
      <c r="B351" s="4"/>
      <c r="C351" s="4"/>
      <c r="D351" s="4"/>
      <c r="E351" s="4"/>
    </row>
    <row r="352" spans="1:5" s="13" customFormat="1" x14ac:dyDescent="0.2">
      <c r="A352" s="26"/>
      <c r="B352" s="4"/>
      <c r="C352" s="4"/>
      <c r="D352" s="4"/>
      <c r="E352" s="4"/>
    </row>
    <row r="353" spans="1:5" s="13" customFormat="1" x14ac:dyDescent="0.2">
      <c r="A353" s="26"/>
      <c r="B353" s="4"/>
      <c r="C353" s="4"/>
      <c r="D353" s="4"/>
      <c r="E353" s="4"/>
    </row>
    <row r="354" spans="1:5" s="13" customFormat="1" x14ac:dyDescent="0.2">
      <c r="A354" s="26"/>
      <c r="B354" s="4"/>
      <c r="C354" s="4"/>
      <c r="D354" s="4"/>
      <c r="E354" s="4"/>
    </row>
    <row r="355" spans="1:5" s="13" customFormat="1" x14ac:dyDescent="0.2">
      <c r="A355" s="26"/>
      <c r="B355" s="4"/>
      <c r="C355" s="4"/>
      <c r="D355" s="4"/>
      <c r="E355" s="4"/>
    </row>
    <row r="356" spans="1:5" s="13" customFormat="1" x14ac:dyDescent="0.2">
      <c r="A356" s="26"/>
      <c r="B356" s="4"/>
      <c r="C356" s="4"/>
      <c r="D356" s="4"/>
      <c r="E356" s="4"/>
    </row>
    <row r="357" spans="1:5" s="13" customFormat="1" x14ac:dyDescent="0.2">
      <c r="A357" s="26"/>
      <c r="B357" s="4"/>
      <c r="C357" s="4"/>
      <c r="D357" s="4"/>
      <c r="E357" s="4"/>
    </row>
    <row r="358" spans="1:5" s="13" customFormat="1" x14ac:dyDescent="0.2">
      <c r="A358" s="26"/>
      <c r="B358" s="4"/>
      <c r="C358" s="4"/>
      <c r="D358" s="4"/>
      <c r="E358" s="4"/>
    </row>
    <row r="359" spans="1:5" s="13" customFormat="1" x14ac:dyDescent="0.2">
      <c r="A359" s="26"/>
      <c r="B359" s="4"/>
      <c r="C359" s="4"/>
      <c r="D359" s="4"/>
      <c r="E359" s="4"/>
    </row>
    <row r="360" spans="1:5" s="13" customFormat="1" x14ac:dyDescent="0.2">
      <c r="A360" s="26"/>
      <c r="B360" s="4"/>
      <c r="C360" s="4"/>
      <c r="D360" s="4"/>
      <c r="E360" s="4"/>
    </row>
    <row r="361" spans="1:5" s="13" customFormat="1" x14ac:dyDescent="0.2">
      <c r="A361" s="26"/>
      <c r="B361" s="4"/>
      <c r="C361" s="4"/>
      <c r="D361" s="4"/>
      <c r="E361" s="4"/>
    </row>
    <row r="362" spans="1:5" s="13" customFormat="1" x14ac:dyDescent="0.2">
      <c r="A362" s="26"/>
      <c r="B362" s="4"/>
      <c r="C362" s="4"/>
      <c r="D362" s="4"/>
      <c r="E362" s="4"/>
    </row>
    <row r="363" spans="1:5" s="13" customFormat="1" x14ac:dyDescent="0.2">
      <c r="A363" s="26"/>
      <c r="B363" s="4"/>
      <c r="C363" s="4"/>
      <c r="D363" s="4"/>
      <c r="E363" s="4"/>
    </row>
    <row r="364" spans="1:5" s="13" customFormat="1" x14ac:dyDescent="0.2">
      <c r="A364" s="26"/>
      <c r="B364" s="4"/>
      <c r="C364" s="4"/>
      <c r="D364" s="4"/>
      <c r="E364" s="4"/>
    </row>
    <row r="365" spans="1:5" s="13" customFormat="1" x14ac:dyDescent="0.2">
      <c r="A365" s="26"/>
      <c r="B365" s="4"/>
      <c r="C365" s="4"/>
      <c r="D365" s="4"/>
      <c r="E365" s="4"/>
    </row>
    <row r="366" spans="1:5" s="13" customFormat="1" x14ac:dyDescent="0.2">
      <c r="A366" s="26"/>
      <c r="B366" s="4"/>
      <c r="C366" s="4"/>
      <c r="D366" s="4"/>
      <c r="E366" s="4"/>
    </row>
    <row r="367" spans="1:5" s="13" customFormat="1" x14ac:dyDescent="0.2">
      <c r="A367" s="26"/>
      <c r="B367" s="4"/>
      <c r="C367" s="4"/>
      <c r="D367" s="4"/>
      <c r="E367" s="4"/>
    </row>
    <row r="368" spans="1:5" s="13" customFormat="1" x14ac:dyDescent="0.2">
      <c r="A368" s="26"/>
      <c r="B368" s="4"/>
      <c r="C368" s="4"/>
      <c r="D368" s="4"/>
      <c r="E368" s="4"/>
    </row>
    <row r="369" spans="1:5" s="13" customFormat="1" x14ac:dyDescent="0.2">
      <c r="A369" s="26"/>
      <c r="B369" s="4"/>
      <c r="C369" s="4"/>
      <c r="D369" s="4"/>
      <c r="E369" s="4"/>
    </row>
    <row r="370" spans="1:5" s="13" customFormat="1" x14ac:dyDescent="0.2">
      <c r="A370" s="26"/>
      <c r="B370" s="4"/>
      <c r="C370" s="4"/>
      <c r="D370" s="4"/>
      <c r="E370" s="4"/>
    </row>
    <row r="371" spans="1:5" s="13" customFormat="1" x14ac:dyDescent="0.2">
      <c r="A371" s="26"/>
      <c r="B371" s="4"/>
      <c r="C371" s="4"/>
      <c r="D371" s="4"/>
      <c r="E371" s="4"/>
    </row>
    <row r="372" spans="1:5" s="13" customFormat="1" x14ac:dyDescent="0.2">
      <c r="A372" s="26"/>
      <c r="B372" s="4"/>
      <c r="C372" s="4"/>
      <c r="D372" s="4"/>
      <c r="E372" s="4"/>
    </row>
    <row r="373" spans="1:5" s="13" customFormat="1" x14ac:dyDescent="0.2">
      <c r="A373" s="26"/>
      <c r="B373" s="4"/>
      <c r="C373" s="4"/>
      <c r="D373" s="4"/>
      <c r="E373" s="4"/>
    </row>
    <row r="374" spans="1:5" s="13" customFormat="1" x14ac:dyDescent="0.2">
      <c r="A374" s="26"/>
      <c r="B374" s="4"/>
      <c r="C374" s="4"/>
      <c r="D374" s="4"/>
      <c r="E374" s="4"/>
    </row>
    <row r="375" spans="1:5" s="13" customFormat="1" x14ac:dyDescent="0.2">
      <c r="A375" s="26"/>
      <c r="B375" s="4"/>
      <c r="C375" s="4"/>
      <c r="D375" s="4"/>
      <c r="E375" s="4"/>
    </row>
    <row r="376" spans="1:5" s="13" customFormat="1" x14ac:dyDescent="0.2">
      <c r="A376" s="26"/>
      <c r="B376" s="4"/>
      <c r="C376" s="4"/>
      <c r="D376" s="4"/>
      <c r="E376" s="4"/>
    </row>
    <row r="377" spans="1:5" s="13" customFormat="1" x14ac:dyDescent="0.2">
      <c r="A377" s="26"/>
      <c r="B377" s="4"/>
      <c r="C377" s="4"/>
      <c r="D377" s="4"/>
      <c r="E377" s="4"/>
    </row>
    <row r="378" spans="1:5" s="13" customFormat="1" x14ac:dyDescent="0.2">
      <c r="A378" s="26"/>
      <c r="B378" s="4"/>
      <c r="C378" s="4"/>
      <c r="D378" s="4"/>
      <c r="E378" s="4"/>
    </row>
    <row r="379" spans="1:5" s="13" customFormat="1" x14ac:dyDescent="0.2">
      <c r="A379" s="26"/>
      <c r="B379" s="4"/>
      <c r="C379" s="4"/>
      <c r="D379" s="4"/>
      <c r="E379" s="4"/>
    </row>
    <row r="380" spans="1:5" s="13" customFormat="1" x14ac:dyDescent="0.2">
      <c r="A380" s="26"/>
      <c r="B380" s="4"/>
      <c r="C380" s="4"/>
      <c r="D380" s="4"/>
      <c r="E380" s="4"/>
    </row>
    <row r="381" spans="1:5" s="13" customFormat="1" x14ac:dyDescent="0.2">
      <c r="A381" s="26"/>
      <c r="B381" s="4"/>
      <c r="C381" s="4"/>
      <c r="D381" s="4"/>
      <c r="E381" s="4"/>
    </row>
    <row r="382" spans="1:5" s="13" customFormat="1" x14ac:dyDescent="0.2">
      <c r="A382" s="26"/>
      <c r="B382" s="4"/>
      <c r="C382" s="4"/>
      <c r="D382" s="4"/>
      <c r="E382" s="4"/>
    </row>
    <row r="383" spans="1:5" s="13" customFormat="1" x14ac:dyDescent="0.2">
      <c r="A383" s="26"/>
      <c r="B383" s="4"/>
      <c r="C383" s="4"/>
      <c r="D383" s="4"/>
      <c r="E383" s="4"/>
    </row>
    <row r="384" spans="1:5" s="13" customFormat="1" x14ac:dyDescent="0.2">
      <c r="A384" s="26"/>
      <c r="B384" s="4"/>
      <c r="C384" s="4"/>
      <c r="D384" s="4"/>
      <c r="E384" s="4"/>
    </row>
    <row r="385" spans="1:5" s="13" customFormat="1" x14ac:dyDescent="0.2">
      <c r="A385" s="26"/>
      <c r="B385" s="4"/>
      <c r="C385" s="4"/>
      <c r="D385" s="4"/>
      <c r="E385" s="4"/>
    </row>
    <row r="386" spans="1:5" s="13" customFormat="1" x14ac:dyDescent="0.2">
      <c r="A386" s="26"/>
      <c r="B386" s="4"/>
      <c r="C386" s="4"/>
      <c r="D386" s="4"/>
      <c r="E386" s="4"/>
    </row>
    <row r="387" spans="1:5" s="13" customFormat="1" x14ac:dyDescent="0.2">
      <c r="A387" s="26"/>
      <c r="B387" s="4"/>
      <c r="C387" s="4"/>
      <c r="D387" s="4"/>
      <c r="E387" s="4"/>
    </row>
    <row r="388" spans="1:5" s="13" customFormat="1" x14ac:dyDescent="0.2">
      <c r="A388" s="26"/>
      <c r="B388" s="4"/>
      <c r="C388" s="4"/>
      <c r="D388" s="4"/>
      <c r="E388" s="4"/>
    </row>
    <row r="389" spans="1:5" s="13" customFormat="1" x14ac:dyDescent="0.2">
      <c r="A389" s="26"/>
      <c r="B389" s="4"/>
      <c r="C389" s="4"/>
      <c r="D389" s="4"/>
      <c r="E389" s="4"/>
    </row>
    <row r="390" spans="1:5" s="13" customFormat="1" x14ac:dyDescent="0.2">
      <c r="A390" s="26"/>
      <c r="B390" s="4"/>
      <c r="C390" s="4"/>
      <c r="D390" s="4"/>
      <c r="E390" s="4"/>
    </row>
    <row r="391" spans="1:5" s="13" customFormat="1" x14ac:dyDescent="0.2">
      <c r="A391" s="26"/>
      <c r="B391" s="4"/>
      <c r="C391" s="4"/>
      <c r="D391" s="4"/>
      <c r="E391" s="4"/>
    </row>
    <row r="392" spans="1:5" s="13" customFormat="1" x14ac:dyDescent="0.2">
      <c r="A392" s="26"/>
      <c r="B392" s="4"/>
      <c r="C392" s="4"/>
      <c r="D392" s="4"/>
      <c r="E392" s="4"/>
    </row>
    <row r="393" spans="1:5" s="13" customFormat="1" x14ac:dyDescent="0.2">
      <c r="A393" s="26"/>
      <c r="B393" s="4"/>
      <c r="C393" s="4"/>
      <c r="D393" s="4"/>
      <c r="E393" s="4"/>
    </row>
    <row r="394" spans="1:5" s="13" customFormat="1" x14ac:dyDescent="0.2">
      <c r="A394" s="26"/>
      <c r="B394" s="4"/>
      <c r="C394" s="4"/>
      <c r="D394" s="4"/>
      <c r="E394" s="4"/>
    </row>
    <row r="395" spans="1:5" s="13" customFormat="1" x14ac:dyDescent="0.2">
      <c r="A395" s="26"/>
      <c r="B395" s="4"/>
      <c r="C395" s="4"/>
      <c r="D395" s="4"/>
      <c r="E395" s="4"/>
    </row>
    <row r="396" spans="1:5" s="13" customFormat="1" x14ac:dyDescent="0.2">
      <c r="A396" s="26"/>
      <c r="B396" s="4"/>
      <c r="C396" s="4"/>
      <c r="D396" s="4"/>
      <c r="E396" s="4"/>
    </row>
    <row r="397" spans="1:5" s="13" customFormat="1" x14ac:dyDescent="0.2">
      <c r="A397" s="26"/>
      <c r="B397" s="4"/>
      <c r="C397" s="4"/>
      <c r="D397" s="4"/>
      <c r="E397" s="4"/>
    </row>
    <row r="398" spans="1:5" s="13" customFormat="1" x14ac:dyDescent="0.2">
      <c r="A398" s="26"/>
      <c r="B398" s="4"/>
      <c r="C398" s="4"/>
      <c r="D398" s="4"/>
      <c r="E398" s="4"/>
    </row>
    <row r="399" spans="1:5" s="13" customFormat="1" x14ac:dyDescent="0.2">
      <c r="A399" s="26"/>
      <c r="B399" s="4"/>
      <c r="C399" s="4"/>
      <c r="D399" s="4"/>
      <c r="E399" s="4"/>
    </row>
    <row r="400" spans="1:5" s="13" customFormat="1" x14ac:dyDescent="0.2">
      <c r="A400" s="26"/>
      <c r="B400" s="4"/>
      <c r="C400" s="4"/>
      <c r="D400" s="4"/>
      <c r="E400" s="4"/>
    </row>
    <row r="401" spans="1:5" s="13" customFormat="1" x14ac:dyDescent="0.2">
      <c r="A401" s="26"/>
      <c r="B401" s="4"/>
      <c r="C401" s="4"/>
      <c r="D401" s="4"/>
      <c r="E401" s="4"/>
    </row>
    <row r="402" spans="1:5" s="13" customFormat="1" x14ac:dyDescent="0.2">
      <c r="A402" s="26"/>
      <c r="B402" s="4"/>
      <c r="C402" s="4"/>
      <c r="D402" s="4"/>
      <c r="E402" s="4"/>
    </row>
    <row r="403" spans="1:5" s="13" customFormat="1" x14ac:dyDescent="0.2">
      <c r="A403" s="26"/>
      <c r="B403" s="4"/>
      <c r="C403" s="4"/>
      <c r="D403" s="4"/>
      <c r="E403" s="4"/>
    </row>
    <row r="404" spans="1:5" s="13" customFormat="1" x14ac:dyDescent="0.2">
      <c r="A404" s="26"/>
      <c r="B404" s="4"/>
      <c r="C404" s="4"/>
      <c r="D404" s="4"/>
      <c r="E404" s="4"/>
    </row>
    <row r="405" spans="1:5" s="13" customFormat="1" x14ac:dyDescent="0.2">
      <c r="A405" s="26"/>
      <c r="B405" s="4"/>
      <c r="C405" s="4"/>
      <c r="D405" s="4"/>
      <c r="E405" s="4"/>
    </row>
    <row r="406" spans="1:5" s="13" customFormat="1" x14ac:dyDescent="0.2">
      <c r="A406" s="26"/>
      <c r="B406" s="4"/>
      <c r="C406" s="4"/>
      <c r="D406" s="4"/>
      <c r="E406" s="4"/>
    </row>
    <row r="407" spans="1:5" s="13" customFormat="1" x14ac:dyDescent="0.2">
      <c r="A407" s="26"/>
      <c r="B407" s="4"/>
      <c r="C407" s="4"/>
      <c r="D407" s="4"/>
      <c r="E407" s="4"/>
    </row>
    <row r="408" spans="1:5" s="13" customFormat="1" x14ac:dyDescent="0.2">
      <c r="A408" s="26"/>
      <c r="B408" s="4"/>
      <c r="C408" s="4"/>
      <c r="D408" s="4"/>
      <c r="E408" s="4"/>
    </row>
    <row r="409" spans="1:5" s="13" customFormat="1" x14ac:dyDescent="0.2">
      <c r="A409" s="26"/>
      <c r="B409" s="4"/>
      <c r="C409" s="4"/>
      <c r="D409" s="4"/>
      <c r="E409" s="4"/>
    </row>
    <row r="410" spans="1:5" s="13" customFormat="1" x14ac:dyDescent="0.2">
      <c r="A410" s="26"/>
      <c r="B410" s="4"/>
      <c r="C410" s="4"/>
      <c r="D410" s="4"/>
      <c r="E410" s="4"/>
    </row>
    <row r="411" spans="1:5" s="13" customFormat="1" x14ac:dyDescent="0.2">
      <c r="A411" s="26"/>
      <c r="B411" s="4"/>
      <c r="C411" s="4"/>
      <c r="D411" s="4"/>
      <c r="E411" s="4"/>
    </row>
    <row r="412" spans="1:5" s="13" customFormat="1" x14ac:dyDescent="0.2">
      <c r="A412" s="26"/>
      <c r="B412" s="4"/>
      <c r="C412" s="4"/>
      <c r="D412" s="4"/>
      <c r="E412" s="4"/>
    </row>
    <row r="413" spans="1:5" s="13" customFormat="1" x14ac:dyDescent="0.2">
      <c r="A413" s="26"/>
      <c r="B413" s="4"/>
      <c r="C413" s="4"/>
      <c r="D413" s="4"/>
      <c r="E413" s="4"/>
    </row>
    <row r="414" spans="1:5" s="13" customFormat="1" x14ac:dyDescent="0.2">
      <c r="A414" s="26"/>
      <c r="B414" s="4"/>
      <c r="C414" s="4"/>
      <c r="D414" s="4"/>
      <c r="E414" s="4"/>
    </row>
    <row r="415" spans="1:5" s="13" customFormat="1" x14ac:dyDescent="0.2">
      <c r="A415" s="26"/>
      <c r="B415" s="4"/>
      <c r="C415" s="4"/>
      <c r="D415" s="4"/>
      <c r="E415" s="4"/>
    </row>
    <row r="416" spans="1:5" s="13" customFormat="1" x14ac:dyDescent="0.2">
      <c r="A416" s="26"/>
      <c r="B416" s="4"/>
      <c r="C416" s="4"/>
      <c r="D416" s="4"/>
      <c r="E416" s="4"/>
    </row>
    <row r="417" spans="1:5" s="13" customFormat="1" x14ac:dyDescent="0.2">
      <c r="A417" s="26"/>
      <c r="B417" s="4"/>
      <c r="C417" s="4"/>
      <c r="D417" s="4"/>
      <c r="E417" s="4"/>
    </row>
    <row r="418" spans="1:5" s="13" customFormat="1" x14ac:dyDescent="0.2">
      <c r="A418" s="26"/>
      <c r="B418" s="4"/>
      <c r="C418" s="4"/>
      <c r="D418" s="4"/>
      <c r="E418" s="4"/>
    </row>
    <row r="419" spans="1:5" s="13" customFormat="1" x14ac:dyDescent="0.2">
      <c r="A419" s="26"/>
      <c r="B419" s="4"/>
      <c r="C419" s="4"/>
      <c r="D419" s="4"/>
      <c r="E419" s="4"/>
    </row>
    <row r="420" spans="1:5" s="13" customFormat="1" x14ac:dyDescent="0.2">
      <c r="A420" s="26"/>
      <c r="B420" s="4"/>
      <c r="C420" s="4"/>
      <c r="D420" s="4"/>
      <c r="E420" s="4"/>
    </row>
    <row r="421" spans="1:5" s="13" customFormat="1" x14ac:dyDescent="0.2">
      <c r="A421" s="26"/>
      <c r="B421" s="4"/>
      <c r="C421" s="4"/>
      <c r="D421" s="4"/>
      <c r="E421" s="4"/>
    </row>
    <row r="422" spans="1:5" s="13" customFormat="1" x14ac:dyDescent="0.2">
      <c r="A422" s="26"/>
      <c r="B422" s="4"/>
      <c r="C422" s="4"/>
      <c r="D422" s="4"/>
      <c r="E422" s="4"/>
    </row>
    <row r="423" spans="1:5" s="13" customFormat="1" x14ac:dyDescent="0.2">
      <c r="A423" s="26"/>
      <c r="B423" s="4"/>
      <c r="C423" s="4"/>
      <c r="D423" s="4"/>
      <c r="E423" s="4"/>
    </row>
    <row r="424" spans="1:5" s="13" customFormat="1" x14ac:dyDescent="0.2">
      <c r="A424" s="26"/>
      <c r="B424" s="4"/>
      <c r="C424" s="4"/>
      <c r="D424" s="4"/>
      <c r="E424" s="4"/>
    </row>
    <row r="425" spans="1:5" s="13" customFormat="1" x14ac:dyDescent="0.2">
      <c r="A425" s="26"/>
      <c r="B425" s="4"/>
      <c r="C425" s="4"/>
      <c r="D425" s="4"/>
      <c r="E425" s="4"/>
    </row>
    <row r="426" spans="1:5" s="13" customFormat="1" x14ac:dyDescent="0.2">
      <c r="A426" s="26"/>
      <c r="B426" s="4"/>
      <c r="C426" s="4"/>
      <c r="D426" s="4"/>
      <c r="E426" s="4"/>
    </row>
    <row r="427" spans="1:5" s="13" customFormat="1" x14ac:dyDescent="0.2">
      <c r="A427" s="26"/>
      <c r="B427" s="4"/>
      <c r="C427" s="4"/>
      <c r="D427" s="4"/>
      <c r="E427" s="4"/>
    </row>
    <row r="428" spans="1:5" s="13" customFormat="1" x14ac:dyDescent="0.2">
      <c r="A428" s="26"/>
      <c r="B428" s="4"/>
      <c r="C428" s="4"/>
      <c r="D428" s="4"/>
      <c r="E428" s="4"/>
    </row>
    <row r="429" spans="1:5" s="13" customFormat="1" x14ac:dyDescent="0.2">
      <c r="A429" s="26"/>
      <c r="B429" s="4"/>
      <c r="C429" s="4"/>
      <c r="D429" s="4"/>
      <c r="E429" s="4"/>
    </row>
    <row r="430" spans="1:5" s="13" customFormat="1" x14ac:dyDescent="0.2">
      <c r="A430" s="26"/>
      <c r="B430" s="4"/>
      <c r="C430" s="4"/>
      <c r="D430" s="4"/>
      <c r="E430" s="4"/>
    </row>
    <row r="431" spans="1:5" s="13" customFormat="1" x14ac:dyDescent="0.2">
      <c r="A431" s="26"/>
      <c r="B431" s="4"/>
      <c r="C431" s="4"/>
      <c r="D431" s="4"/>
      <c r="E431" s="4"/>
    </row>
    <row r="432" spans="1:5" s="13" customFormat="1" x14ac:dyDescent="0.2">
      <c r="A432" s="26"/>
      <c r="B432" s="4"/>
      <c r="C432" s="4"/>
      <c r="D432" s="4"/>
      <c r="E432" s="4"/>
    </row>
    <row r="433" spans="1:5" s="13" customFormat="1" x14ac:dyDescent="0.2">
      <c r="A433" s="26"/>
      <c r="B433" s="4"/>
      <c r="C433" s="4"/>
      <c r="D433" s="4"/>
      <c r="E433" s="4"/>
    </row>
    <row r="434" spans="1:5" s="13" customFormat="1" x14ac:dyDescent="0.2">
      <c r="A434" s="26"/>
      <c r="B434" s="4"/>
      <c r="C434" s="4"/>
      <c r="D434" s="4"/>
      <c r="E434" s="4"/>
    </row>
    <row r="435" spans="1:5" s="13" customFormat="1" x14ac:dyDescent="0.2">
      <c r="A435" s="26"/>
      <c r="B435" s="4"/>
      <c r="C435" s="4"/>
      <c r="D435" s="4"/>
      <c r="E435" s="4"/>
    </row>
    <row r="436" spans="1:5" s="13" customFormat="1" x14ac:dyDescent="0.2">
      <c r="A436" s="26"/>
      <c r="B436" s="4"/>
      <c r="C436" s="4"/>
      <c r="D436" s="4"/>
      <c r="E436" s="4"/>
    </row>
    <row r="437" spans="1:5" s="13" customFormat="1" x14ac:dyDescent="0.2">
      <c r="A437" s="26"/>
      <c r="B437" s="4"/>
      <c r="C437" s="4"/>
      <c r="D437" s="4"/>
      <c r="E437" s="4"/>
    </row>
    <row r="438" spans="1:5" s="13" customFormat="1" x14ac:dyDescent="0.2">
      <c r="A438" s="26"/>
      <c r="B438" s="4"/>
      <c r="C438" s="4"/>
      <c r="D438" s="4"/>
      <c r="E438" s="4"/>
    </row>
    <row r="439" spans="1:5" s="13" customFormat="1" x14ac:dyDescent="0.2">
      <c r="A439" s="26"/>
      <c r="B439" s="4"/>
      <c r="C439" s="4"/>
      <c r="D439" s="4"/>
      <c r="E439" s="4"/>
    </row>
    <row r="440" spans="1:5" s="13" customFormat="1" x14ac:dyDescent="0.2">
      <c r="A440" s="26"/>
      <c r="B440" s="4"/>
      <c r="C440" s="4"/>
      <c r="D440" s="4"/>
      <c r="E440" s="4"/>
    </row>
    <row r="441" spans="1:5" s="13" customFormat="1" x14ac:dyDescent="0.2">
      <c r="A441" s="26"/>
      <c r="B441" s="4"/>
      <c r="C441" s="4"/>
      <c r="D441" s="4"/>
      <c r="E441" s="4"/>
    </row>
    <row r="442" spans="1:5" s="13" customFormat="1" x14ac:dyDescent="0.2">
      <c r="A442" s="26"/>
      <c r="B442" s="4"/>
      <c r="C442" s="4"/>
      <c r="D442" s="4"/>
      <c r="E442" s="4"/>
    </row>
    <row r="443" spans="1:5" s="13" customFormat="1" x14ac:dyDescent="0.2">
      <c r="A443" s="26"/>
      <c r="B443" s="4"/>
      <c r="C443" s="4"/>
      <c r="D443" s="4"/>
      <c r="E443" s="4"/>
    </row>
    <row r="444" spans="1:5" s="13" customFormat="1" x14ac:dyDescent="0.2">
      <c r="A444" s="26"/>
      <c r="B444" s="4"/>
      <c r="C444" s="4"/>
      <c r="D444" s="4"/>
      <c r="E444" s="4"/>
    </row>
    <row r="445" spans="1:5" s="13" customFormat="1" x14ac:dyDescent="0.2">
      <c r="A445" s="26"/>
      <c r="B445" s="4"/>
      <c r="C445" s="4"/>
      <c r="D445" s="4"/>
      <c r="E445" s="4"/>
    </row>
    <row r="446" spans="1:5" s="13" customFormat="1" x14ac:dyDescent="0.2">
      <c r="A446" s="26"/>
      <c r="B446" s="4"/>
      <c r="C446" s="4"/>
      <c r="D446" s="4"/>
      <c r="E446" s="4"/>
    </row>
    <row r="447" spans="1:5" s="13" customFormat="1" x14ac:dyDescent="0.2">
      <c r="A447" s="26"/>
      <c r="B447" s="4"/>
      <c r="C447" s="4"/>
      <c r="D447" s="4"/>
      <c r="E447" s="4"/>
    </row>
    <row r="448" spans="1:5" s="13" customFormat="1" x14ac:dyDescent="0.2">
      <c r="A448" s="26"/>
      <c r="B448" s="4"/>
      <c r="C448" s="4"/>
      <c r="D448" s="4"/>
      <c r="E448" s="4"/>
    </row>
    <row r="449" spans="1:5" s="13" customFormat="1" x14ac:dyDescent="0.2">
      <c r="A449" s="26"/>
      <c r="B449" s="4"/>
      <c r="C449" s="4"/>
      <c r="D449" s="4"/>
      <c r="E449" s="4"/>
    </row>
    <row r="450" spans="1:5" s="13" customFormat="1" x14ac:dyDescent="0.2">
      <c r="A450" s="26"/>
      <c r="B450" s="4"/>
      <c r="C450" s="4"/>
      <c r="D450" s="4"/>
      <c r="E450" s="4"/>
    </row>
    <row r="451" spans="1:5" s="13" customFormat="1" x14ac:dyDescent="0.2">
      <c r="A451" s="26"/>
      <c r="B451" s="4"/>
      <c r="C451" s="4"/>
      <c r="D451" s="4"/>
      <c r="E451" s="4"/>
    </row>
    <row r="452" spans="1:5" s="13" customFormat="1" x14ac:dyDescent="0.2">
      <c r="A452" s="26"/>
      <c r="B452" s="4"/>
      <c r="C452" s="4"/>
      <c r="D452" s="4"/>
      <c r="E452" s="4"/>
    </row>
    <row r="453" spans="1:5" s="13" customFormat="1" x14ac:dyDescent="0.2">
      <c r="A453" s="26"/>
      <c r="B453" s="4"/>
      <c r="C453" s="4"/>
      <c r="D453" s="4"/>
      <c r="E453" s="4"/>
    </row>
    <row r="454" spans="1:5" s="13" customFormat="1" x14ac:dyDescent="0.2">
      <c r="A454" s="26"/>
      <c r="B454" s="4"/>
      <c r="C454" s="4"/>
      <c r="D454" s="4"/>
      <c r="E454" s="4"/>
    </row>
    <row r="455" spans="1:5" s="13" customFormat="1" x14ac:dyDescent="0.2">
      <c r="A455" s="26"/>
      <c r="B455" s="4"/>
      <c r="C455" s="4"/>
      <c r="D455" s="4"/>
      <c r="E455" s="4"/>
    </row>
    <row r="456" spans="1:5" s="13" customFormat="1" x14ac:dyDescent="0.2">
      <c r="A456" s="26"/>
      <c r="B456" s="4"/>
      <c r="C456" s="4"/>
      <c r="D456" s="4"/>
      <c r="E456" s="4"/>
    </row>
    <row r="457" spans="1:5" s="13" customFormat="1" x14ac:dyDescent="0.2">
      <c r="A457" s="26"/>
      <c r="B457" s="4"/>
      <c r="C457" s="4"/>
      <c r="D457" s="4"/>
      <c r="E457" s="4"/>
    </row>
    <row r="458" spans="1:5" s="13" customFormat="1" x14ac:dyDescent="0.2">
      <c r="A458" s="26"/>
      <c r="B458" s="4"/>
      <c r="C458" s="4"/>
      <c r="D458" s="4"/>
      <c r="E458" s="4"/>
    </row>
    <row r="459" spans="1:5" s="13" customFormat="1" x14ac:dyDescent="0.2">
      <c r="A459" s="26"/>
      <c r="B459" s="4"/>
      <c r="C459" s="4"/>
      <c r="D459" s="4"/>
      <c r="E459" s="4"/>
    </row>
    <row r="460" spans="1:5" s="13" customFormat="1" x14ac:dyDescent="0.2">
      <c r="A460" s="26"/>
      <c r="B460" s="4"/>
      <c r="C460" s="4"/>
      <c r="D460" s="4"/>
      <c r="E460" s="4"/>
    </row>
    <row r="461" spans="1:5" s="13" customFormat="1" x14ac:dyDescent="0.2">
      <c r="A461" s="26"/>
      <c r="B461" s="4"/>
      <c r="C461" s="4"/>
      <c r="D461" s="4"/>
      <c r="E461" s="4"/>
    </row>
    <row r="462" spans="1:5" s="13" customFormat="1" x14ac:dyDescent="0.2">
      <c r="A462" s="26"/>
      <c r="B462" s="4"/>
      <c r="C462" s="4"/>
      <c r="D462" s="4"/>
      <c r="E462" s="4"/>
    </row>
    <row r="463" spans="1:5" s="13" customFormat="1" x14ac:dyDescent="0.2">
      <c r="A463" s="26"/>
      <c r="B463" s="4"/>
      <c r="C463" s="4"/>
      <c r="D463" s="4"/>
      <c r="E463" s="4"/>
    </row>
    <row r="464" spans="1:5" s="13" customFormat="1" x14ac:dyDescent="0.2">
      <c r="A464" s="26"/>
      <c r="B464" s="4"/>
      <c r="C464" s="4"/>
      <c r="D464" s="4"/>
      <c r="E464" s="4"/>
    </row>
    <row r="465" spans="1:5" s="13" customFormat="1" x14ac:dyDescent="0.2">
      <c r="A465" s="26"/>
      <c r="B465" s="4"/>
      <c r="C465" s="4"/>
      <c r="D465" s="4"/>
      <c r="E465" s="4"/>
    </row>
    <row r="466" spans="1:5" s="13" customFormat="1" x14ac:dyDescent="0.2">
      <c r="A466" s="26"/>
      <c r="B466" s="4"/>
      <c r="C466" s="4"/>
      <c r="D466" s="4"/>
      <c r="E466" s="4"/>
    </row>
    <row r="467" spans="1:5" s="13" customFormat="1" x14ac:dyDescent="0.2">
      <c r="A467" s="26"/>
      <c r="B467" s="4"/>
      <c r="C467" s="4"/>
      <c r="D467" s="4"/>
      <c r="E467" s="4"/>
    </row>
    <row r="468" spans="1:5" s="13" customFormat="1" x14ac:dyDescent="0.2">
      <c r="A468" s="26"/>
      <c r="B468" s="4"/>
      <c r="C468" s="4"/>
      <c r="D468" s="4"/>
      <c r="E468" s="4"/>
    </row>
    <row r="469" spans="1:5" s="13" customFormat="1" x14ac:dyDescent="0.2">
      <c r="A469" s="26"/>
      <c r="B469" s="4"/>
      <c r="C469" s="4"/>
      <c r="D469" s="4"/>
      <c r="E469" s="4"/>
    </row>
    <row r="470" spans="1:5" s="13" customFormat="1" x14ac:dyDescent="0.2">
      <c r="A470" s="26"/>
      <c r="B470" s="4"/>
      <c r="C470" s="4"/>
      <c r="D470" s="4"/>
      <c r="E470" s="4"/>
    </row>
    <row r="471" spans="1:5" s="13" customFormat="1" x14ac:dyDescent="0.2">
      <c r="A471" s="26"/>
      <c r="B471" s="4"/>
      <c r="C471" s="4"/>
      <c r="D471" s="4"/>
      <c r="E471" s="4"/>
    </row>
    <row r="472" spans="1:5" s="13" customFormat="1" x14ac:dyDescent="0.2">
      <c r="A472" s="26"/>
      <c r="B472" s="4"/>
      <c r="C472" s="4"/>
      <c r="D472" s="4"/>
      <c r="E472" s="4"/>
    </row>
    <row r="473" spans="1:5" s="13" customFormat="1" x14ac:dyDescent="0.2">
      <c r="A473" s="26"/>
      <c r="B473" s="4"/>
      <c r="C473" s="4"/>
      <c r="D473" s="4"/>
      <c r="E473" s="4"/>
    </row>
    <row r="474" spans="1:5" s="13" customFormat="1" x14ac:dyDescent="0.2">
      <c r="A474" s="26"/>
      <c r="B474" s="4"/>
      <c r="C474" s="4"/>
      <c r="D474" s="4"/>
      <c r="E474" s="4"/>
    </row>
    <row r="475" spans="1:5" s="13" customFormat="1" x14ac:dyDescent="0.2">
      <c r="A475" s="26"/>
      <c r="B475" s="4"/>
      <c r="C475" s="4"/>
      <c r="D475" s="4"/>
      <c r="E475" s="4"/>
    </row>
    <row r="476" spans="1:5" s="13" customFormat="1" x14ac:dyDescent="0.2">
      <c r="A476" s="26"/>
      <c r="B476" s="4"/>
      <c r="C476" s="4"/>
      <c r="D476" s="4"/>
      <c r="E476" s="4"/>
    </row>
    <row r="477" spans="1:5" s="13" customFormat="1" x14ac:dyDescent="0.2">
      <c r="A477" s="26"/>
      <c r="B477" s="4"/>
      <c r="C477" s="4"/>
      <c r="D477" s="4"/>
      <c r="E477" s="4"/>
    </row>
    <row r="478" spans="1:5" s="13" customFormat="1" x14ac:dyDescent="0.2">
      <c r="A478" s="26"/>
      <c r="B478" s="4"/>
      <c r="C478" s="4"/>
      <c r="D478" s="4"/>
      <c r="E478" s="4"/>
    </row>
    <row r="479" spans="1:5" s="13" customFormat="1" x14ac:dyDescent="0.2">
      <c r="A479" s="26"/>
      <c r="B479" s="4"/>
      <c r="C479" s="4"/>
      <c r="D479" s="4"/>
      <c r="E479" s="4"/>
    </row>
    <row r="480" spans="1:5" s="13" customFormat="1" x14ac:dyDescent="0.2">
      <c r="A480" s="26"/>
      <c r="B480" s="4"/>
      <c r="C480" s="4"/>
      <c r="D480" s="4"/>
      <c r="E480" s="4"/>
    </row>
    <row r="481" spans="1:5" s="13" customFormat="1" x14ac:dyDescent="0.2">
      <c r="A481" s="26"/>
      <c r="B481" s="4"/>
      <c r="C481" s="4"/>
      <c r="D481" s="4"/>
      <c r="E481" s="4"/>
    </row>
    <row r="482" spans="1:5" s="13" customFormat="1" x14ac:dyDescent="0.2">
      <c r="A482" s="26"/>
      <c r="B482" s="4"/>
      <c r="C482" s="4"/>
      <c r="D482" s="4"/>
      <c r="E482" s="4"/>
    </row>
    <row r="483" spans="1:5" s="13" customFormat="1" x14ac:dyDescent="0.2">
      <c r="A483" s="26"/>
      <c r="B483" s="4"/>
      <c r="C483" s="4"/>
      <c r="D483" s="4"/>
      <c r="E483" s="4"/>
    </row>
    <row r="484" spans="1:5" s="13" customFormat="1" x14ac:dyDescent="0.2">
      <c r="A484" s="26"/>
      <c r="B484" s="4"/>
      <c r="C484" s="4"/>
      <c r="D484" s="4"/>
      <c r="E484" s="4"/>
    </row>
    <row r="485" spans="1:5" s="13" customFormat="1" x14ac:dyDescent="0.2">
      <c r="A485" s="26"/>
      <c r="B485" s="4"/>
      <c r="C485" s="4"/>
      <c r="D485" s="4"/>
      <c r="E485" s="4"/>
    </row>
    <row r="486" spans="1:5" s="13" customFormat="1" x14ac:dyDescent="0.2">
      <c r="A486" s="26"/>
      <c r="B486" s="4"/>
      <c r="C486" s="4"/>
      <c r="D486" s="4"/>
      <c r="E486" s="4"/>
    </row>
    <row r="487" spans="1:5" s="13" customFormat="1" x14ac:dyDescent="0.2">
      <c r="A487" s="26"/>
      <c r="B487" s="4"/>
      <c r="C487" s="4"/>
      <c r="D487" s="4"/>
      <c r="E487" s="4"/>
    </row>
    <row r="488" spans="1:5" s="13" customFormat="1" x14ac:dyDescent="0.2">
      <c r="A488" s="26"/>
      <c r="B488" s="4"/>
      <c r="C488" s="4"/>
      <c r="D488" s="4"/>
      <c r="E488" s="4"/>
    </row>
    <row r="489" spans="1:5" s="13" customFormat="1" x14ac:dyDescent="0.2">
      <c r="A489" s="26"/>
      <c r="B489" s="4"/>
      <c r="C489" s="4"/>
      <c r="D489" s="4"/>
      <c r="E489" s="4"/>
    </row>
    <row r="490" spans="1:5" s="13" customFormat="1" x14ac:dyDescent="0.2">
      <c r="A490" s="26"/>
      <c r="B490" s="4"/>
      <c r="C490" s="4"/>
      <c r="D490" s="4"/>
      <c r="E490" s="4"/>
    </row>
    <row r="491" spans="1:5" s="13" customFormat="1" x14ac:dyDescent="0.2">
      <c r="A491" s="26"/>
      <c r="B491" s="4"/>
      <c r="C491" s="4"/>
      <c r="D491" s="4"/>
      <c r="E491" s="4"/>
    </row>
    <row r="492" spans="1:5" s="13" customFormat="1" x14ac:dyDescent="0.2">
      <c r="A492" s="26"/>
      <c r="B492" s="4"/>
      <c r="C492" s="4"/>
      <c r="D492" s="4"/>
      <c r="E492" s="4"/>
    </row>
    <row r="493" spans="1:5" s="13" customFormat="1" x14ac:dyDescent="0.2">
      <c r="A493" s="26"/>
      <c r="B493" s="4"/>
      <c r="C493" s="4"/>
      <c r="D493" s="4"/>
      <c r="E493" s="4"/>
    </row>
    <row r="494" spans="1:5" s="13" customFormat="1" x14ac:dyDescent="0.2">
      <c r="A494" s="26"/>
      <c r="B494" s="4"/>
      <c r="C494" s="4"/>
      <c r="D494" s="4"/>
      <c r="E494" s="4"/>
    </row>
    <row r="495" spans="1:5" s="13" customFormat="1" x14ac:dyDescent="0.2">
      <c r="A495" s="26"/>
      <c r="B495" s="4"/>
      <c r="C495" s="4"/>
      <c r="D495" s="4"/>
      <c r="E495" s="4"/>
    </row>
    <row r="496" spans="1:5" s="13" customFormat="1" x14ac:dyDescent="0.2">
      <c r="A496" s="26"/>
      <c r="B496" s="4"/>
      <c r="C496" s="4"/>
      <c r="D496" s="4"/>
      <c r="E496" s="4"/>
    </row>
    <row r="497" spans="1:5" s="13" customFormat="1" x14ac:dyDescent="0.2">
      <c r="A497" s="26"/>
      <c r="B497" s="4"/>
      <c r="C497" s="4"/>
      <c r="D497" s="4"/>
      <c r="E497" s="4"/>
    </row>
    <row r="498" spans="1:5" s="13" customFormat="1" x14ac:dyDescent="0.2">
      <c r="A498" s="26"/>
      <c r="B498" s="4"/>
      <c r="C498" s="4"/>
      <c r="D498" s="4"/>
      <c r="E498" s="4"/>
    </row>
    <row r="499" spans="1:5" s="13" customFormat="1" x14ac:dyDescent="0.2">
      <c r="A499" s="26"/>
      <c r="B499" s="4"/>
      <c r="C499" s="4"/>
      <c r="D499" s="4"/>
      <c r="E499" s="4"/>
    </row>
    <row r="500" spans="1:5" s="13" customFormat="1" x14ac:dyDescent="0.2">
      <c r="A500" s="26"/>
      <c r="B500" s="4"/>
      <c r="C500" s="4"/>
      <c r="D500" s="4"/>
      <c r="E500" s="4"/>
    </row>
    <row r="501" spans="1:5" s="13" customFormat="1" x14ac:dyDescent="0.2">
      <c r="A501" s="26"/>
      <c r="B501" s="4"/>
      <c r="C501" s="4"/>
      <c r="D501" s="4"/>
      <c r="E501" s="4"/>
    </row>
    <row r="502" spans="1:5" s="13" customFormat="1" x14ac:dyDescent="0.2">
      <c r="A502" s="26"/>
      <c r="B502" s="4"/>
      <c r="C502" s="4"/>
      <c r="D502" s="4"/>
      <c r="E502" s="4"/>
    </row>
    <row r="503" spans="1:5" s="13" customFormat="1" x14ac:dyDescent="0.2">
      <c r="A503" s="26"/>
      <c r="B503" s="4"/>
      <c r="C503" s="4"/>
      <c r="D503" s="4"/>
      <c r="E503" s="4"/>
    </row>
    <row r="504" spans="1:5" s="13" customFormat="1" x14ac:dyDescent="0.2">
      <c r="A504" s="26"/>
      <c r="B504" s="4"/>
      <c r="C504" s="4"/>
      <c r="D504" s="4"/>
      <c r="E504" s="4"/>
    </row>
    <row r="505" spans="1:5" s="13" customFormat="1" x14ac:dyDescent="0.2">
      <c r="A505" s="26"/>
      <c r="B505" s="4"/>
      <c r="C505" s="4"/>
      <c r="D505" s="4"/>
      <c r="E505" s="4"/>
    </row>
    <row r="506" spans="1:5" s="13" customFormat="1" x14ac:dyDescent="0.2">
      <c r="A506" s="26"/>
      <c r="B506" s="4"/>
      <c r="C506" s="4"/>
      <c r="D506" s="4"/>
      <c r="E506" s="4"/>
    </row>
    <row r="507" spans="1:5" s="13" customFormat="1" x14ac:dyDescent="0.2">
      <c r="A507" s="26"/>
      <c r="B507" s="4"/>
      <c r="C507" s="4"/>
      <c r="D507" s="4"/>
      <c r="E507" s="4"/>
    </row>
    <row r="508" spans="1:5" s="13" customFormat="1" x14ac:dyDescent="0.2">
      <c r="A508" s="26"/>
      <c r="B508" s="4"/>
      <c r="C508" s="4"/>
      <c r="D508" s="4"/>
      <c r="E508" s="4"/>
    </row>
    <row r="509" spans="1:5" s="13" customFormat="1" x14ac:dyDescent="0.2">
      <c r="A509" s="26"/>
      <c r="B509" s="4"/>
      <c r="C509" s="4"/>
      <c r="D509" s="4"/>
      <c r="E509" s="4"/>
    </row>
    <row r="510" spans="1:5" s="13" customFormat="1" x14ac:dyDescent="0.2">
      <c r="A510" s="26"/>
      <c r="B510" s="4"/>
      <c r="C510" s="4"/>
      <c r="D510" s="4"/>
      <c r="E510" s="4"/>
    </row>
    <row r="511" spans="1:5" s="13" customFormat="1" x14ac:dyDescent="0.2">
      <c r="A511" s="26"/>
      <c r="B511" s="4"/>
      <c r="C511" s="4"/>
      <c r="D511" s="4"/>
      <c r="E511" s="4"/>
    </row>
    <row r="512" spans="1:5" s="13" customFormat="1" x14ac:dyDescent="0.2">
      <c r="A512" s="26"/>
      <c r="B512" s="4"/>
      <c r="C512" s="4"/>
      <c r="D512" s="4"/>
      <c r="E512" s="4"/>
    </row>
    <row r="513" spans="1:5" s="13" customFormat="1" x14ac:dyDescent="0.2">
      <c r="A513" s="26"/>
      <c r="B513" s="4"/>
      <c r="C513" s="4"/>
      <c r="D513" s="4"/>
      <c r="E513" s="4"/>
    </row>
    <row r="514" spans="1:5" s="13" customFormat="1" x14ac:dyDescent="0.2">
      <c r="A514" s="26"/>
      <c r="B514" s="4"/>
      <c r="C514" s="4"/>
      <c r="D514" s="4"/>
      <c r="E514" s="4"/>
    </row>
    <row r="515" spans="1:5" s="13" customFormat="1" x14ac:dyDescent="0.2">
      <c r="A515" s="26"/>
      <c r="B515" s="4"/>
      <c r="C515" s="4"/>
      <c r="D515" s="4"/>
      <c r="E515" s="4"/>
    </row>
    <row r="516" spans="1:5" s="13" customFormat="1" x14ac:dyDescent="0.2">
      <c r="A516" s="26"/>
      <c r="B516" s="4"/>
      <c r="C516" s="4"/>
      <c r="D516" s="4"/>
      <c r="E516" s="4"/>
    </row>
    <row r="517" spans="1:5" s="13" customFormat="1" x14ac:dyDescent="0.2">
      <c r="A517" s="26"/>
      <c r="B517" s="4"/>
      <c r="C517" s="4"/>
      <c r="D517" s="4"/>
      <c r="E517" s="4"/>
    </row>
    <row r="518" spans="1:5" s="13" customFormat="1" x14ac:dyDescent="0.2">
      <c r="A518" s="26"/>
      <c r="B518" s="4"/>
      <c r="C518" s="4"/>
      <c r="D518" s="4"/>
      <c r="E518" s="4"/>
    </row>
    <row r="519" spans="1:5" s="13" customFormat="1" x14ac:dyDescent="0.2">
      <c r="A519" s="26"/>
      <c r="B519" s="4"/>
      <c r="C519" s="4"/>
      <c r="D519" s="4"/>
      <c r="E519" s="4"/>
    </row>
    <row r="520" spans="1:5" s="13" customFormat="1" x14ac:dyDescent="0.2">
      <c r="A520" s="26"/>
      <c r="B520" s="4"/>
      <c r="C520" s="4"/>
      <c r="D520" s="4"/>
      <c r="E520" s="4"/>
    </row>
    <row r="521" spans="1:5" s="13" customFormat="1" x14ac:dyDescent="0.2">
      <c r="A521" s="26"/>
      <c r="B521" s="4"/>
      <c r="C521" s="4"/>
      <c r="D521" s="4"/>
      <c r="E521" s="4"/>
    </row>
    <row r="522" spans="1:5" s="13" customFormat="1" x14ac:dyDescent="0.2">
      <c r="A522" s="26"/>
      <c r="B522" s="4"/>
      <c r="C522" s="4"/>
      <c r="D522" s="4"/>
      <c r="E522" s="4"/>
    </row>
    <row r="523" spans="1:5" s="13" customFormat="1" x14ac:dyDescent="0.2">
      <c r="A523" s="26"/>
      <c r="B523" s="4"/>
      <c r="C523" s="4"/>
      <c r="D523" s="4"/>
      <c r="E523" s="4"/>
    </row>
    <row r="524" spans="1:5" s="13" customFormat="1" x14ac:dyDescent="0.2">
      <c r="A524" s="26"/>
      <c r="B524" s="4"/>
      <c r="C524" s="4"/>
      <c r="D524" s="4"/>
      <c r="E524" s="4"/>
    </row>
    <row r="525" spans="1:5" s="13" customFormat="1" x14ac:dyDescent="0.2">
      <c r="A525" s="26"/>
      <c r="B525" s="4"/>
      <c r="C525" s="4"/>
      <c r="D525" s="4"/>
      <c r="E525" s="4"/>
    </row>
    <row r="526" spans="1:5" s="13" customFormat="1" x14ac:dyDescent="0.2">
      <c r="A526" s="26"/>
      <c r="B526" s="4"/>
      <c r="C526" s="4"/>
      <c r="D526" s="4"/>
      <c r="E526" s="4"/>
    </row>
    <row r="527" spans="1:5" s="13" customFormat="1" x14ac:dyDescent="0.2">
      <c r="A527" s="26"/>
      <c r="B527" s="4"/>
      <c r="C527" s="4"/>
      <c r="D527" s="4"/>
      <c r="E527" s="4"/>
    </row>
    <row r="528" spans="1:5" s="13" customFormat="1" x14ac:dyDescent="0.2">
      <c r="A528" s="26"/>
      <c r="B528" s="4"/>
      <c r="C528" s="4"/>
      <c r="D528" s="4"/>
      <c r="E528" s="4"/>
    </row>
    <row r="529" spans="1:5" s="13" customFormat="1" x14ac:dyDescent="0.2">
      <c r="A529" s="26"/>
      <c r="B529" s="4"/>
      <c r="C529" s="4"/>
      <c r="D529" s="4"/>
      <c r="E529" s="4"/>
    </row>
    <row r="530" spans="1:5" s="13" customFormat="1" x14ac:dyDescent="0.2">
      <c r="A530" s="26"/>
      <c r="B530" s="4"/>
      <c r="C530" s="4"/>
      <c r="D530" s="4"/>
      <c r="E530" s="4"/>
    </row>
    <row r="531" spans="1:5" s="13" customFormat="1" x14ac:dyDescent="0.2">
      <c r="A531" s="26"/>
      <c r="B531" s="4"/>
      <c r="C531" s="4"/>
      <c r="D531" s="4"/>
      <c r="E531" s="4"/>
    </row>
    <row r="532" spans="1:5" s="13" customFormat="1" x14ac:dyDescent="0.2">
      <c r="A532" s="26"/>
      <c r="B532" s="4"/>
      <c r="C532" s="4"/>
      <c r="D532" s="4"/>
      <c r="E532" s="4"/>
    </row>
    <row r="533" spans="1:5" s="13" customFormat="1" x14ac:dyDescent="0.2">
      <c r="A533" s="26"/>
      <c r="B533" s="4"/>
      <c r="C533" s="4"/>
      <c r="D533" s="4"/>
      <c r="E533" s="4"/>
    </row>
    <row r="534" spans="1:5" s="13" customFormat="1" x14ac:dyDescent="0.2">
      <c r="A534" s="26"/>
      <c r="B534" s="4"/>
      <c r="C534" s="4"/>
      <c r="D534" s="4"/>
      <c r="E534" s="4"/>
    </row>
    <row r="535" spans="1:5" s="13" customFormat="1" x14ac:dyDescent="0.2">
      <c r="A535" s="26"/>
      <c r="B535" s="4"/>
      <c r="C535" s="4"/>
      <c r="D535" s="4"/>
      <c r="E535" s="4"/>
    </row>
    <row r="536" spans="1:5" s="13" customFormat="1" x14ac:dyDescent="0.2">
      <c r="A536" s="26"/>
      <c r="B536" s="4"/>
      <c r="C536" s="4"/>
      <c r="D536" s="4"/>
      <c r="E536" s="4"/>
    </row>
    <row r="537" spans="1:5" s="13" customFormat="1" x14ac:dyDescent="0.2">
      <c r="A537" s="26"/>
      <c r="B537" s="4"/>
      <c r="C537" s="4"/>
      <c r="D537" s="4"/>
      <c r="E537" s="4"/>
    </row>
    <row r="538" spans="1:5" s="13" customFormat="1" x14ac:dyDescent="0.2">
      <c r="A538" s="26"/>
      <c r="B538" s="4"/>
      <c r="C538" s="4"/>
      <c r="D538" s="4"/>
      <c r="E538" s="4"/>
    </row>
    <row r="539" spans="1:5" s="13" customFormat="1" x14ac:dyDescent="0.2">
      <c r="A539" s="26"/>
      <c r="B539" s="4"/>
      <c r="C539" s="4"/>
      <c r="D539" s="4"/>
      <c r="E539" s="4"/>
    </row>
    <row r="540" spans="1:5" s="13" customFormat="1" x14ac:dyDescent="0.2">
      <c r="A540" s="26"/>
      <c r="B540" s="4"/>
      <c r="C540" s="4"/>
      <c r="D540" s="4"/>
      <c r="E540" s="4"/>
    </row>
    <row r="541" spans="1:5" s="13" customFormat="1" x14ac:dyDescent="0.2">
      <c r="A541" s="26"/>
      <c r="B541" s="4"/>
      <c r="C541" s="4"/>
      <c r="D541" s="4"/>
      <c r="E541" s="4"/>
    </row>
    <row r="542" spans="1:5" s="13" customFormat="1" x14ac:dyDescent="0.2">
      <c r="A542" s="26"/>
      <c r="B542" s="4"/>
      <c r="C542" s="4"/>
      <c r="D542" s="4"/>
      <c r="E542" s="4"/>
    </row>
    <row r="543" spans="1:5" s="13" customFormat="1" x14ac:dyDescent="0.2">
      <c r="A543" s="26"/>
      <c r="B543" s="4"/>
      <c r="C543" s="4"/>
      <c r="D543" s="4"/>
      <c r="E543" s="4"/>
    </row>
    <row r="544" spans="1:5" s="13" customFormat="1" x14ac:dyDescent="0.2">
      <c r="A544" s="26"/>
      <c r="B544" s="4"/>
      <c r="C544" s="4"/>
      <c r="D544" s="4"/>
      <c r="E544" s="4"/>
    </row>
    <row r="545" spans="1:5" s="13" customFormat="1" x14ac:dyDescent="0.2">
      <c r="A545" s="26"/>
      <c r="B545" s="4"/>
      <c r="C545" s="4"/>
      <c r="D545" s="4"/>
      <c r="E545" s="4"/>
    </row>
    <row r="546" spans="1:5" s="13" customFormat="1" x14ac:dyDescent="0.2">
      <c r="A546" s="26"/>
      <c r="B546" s="4"/>
      <c r="C546" s="4"/>
      <c r="D546" s="4"/>
      <c r="E546" s="4"/>
    </row>
    <row r="547" spans="1:5" s="13" customFormat="1" x14ac:dyDescent="0.2">
      <c r="A547" s="26"/>
      <c r="B547" s="4"/>
      <c r="C547" s="4"/>
      <c r="D547" s="4"/>
      <c r="E547" s="4"/>
    </row>
    <row r="548" spans="1:5" s="13" customFormat="1" x14ac:dyDescent="0.2">
      <c r="A548" s="26"/>
      <c r="B548" s="4"/>
      <c r="C548" s="4"/>
      <c r="D548" s="4"/>
      <c r="E548" s="4"/>
    </row>
    <row r="549" spans="1:5" s="13" customFormat="1" x14ac:dyDescent="0.2">
      <c r="A549" s="26"/>
      <c r="B549" s="4"/>
      <c r="C549" s="4"/>
      <c r="D549" s="4"/>
      <c r="E549" s="4"/>
    </row>
    <row r="550" spans="1:5" s="13" customFormat="1" x14ac:dyDescent="0.2">
      <c r="A550" s="26"/>
      <c r="B550" s="4"/>
      <c r="C550" s="4"/>
      <c r="D550" s="4"/>
      <c r="E550" s="4"/>
    </row>
    <row r="551" spans="1:5" s="13" customFormat="1" x14ac:dyDescent="0.2">
      <c r="A551" s="26"/>
      <c r="B551" s="4"/>
      <c r="C551" s="4"/>
      <c r="D551" s="4"/>
      <c r="E551" s="4"/>
    </row>
    <row r="552" spans="1:5" s="13" customFormat="1" x14ac:dyDescent="0.2">
      <c r="A552" s="26"/>
      <c r="B552" s="4"/>
      <c r="C552" s="4"/>
      <c r="D552" s="4"/>
      <c r="E552" s="4"/>
    </row>
    <row r="553" spans="1:5" s="13" customFormat="1" x14ac:dyDescent="0.2">
      <c r="A553" s="26"/>
      <c r="B553" s="4"/>
      <c r="C553" s="4"/>
      <c r="D553" s="4"/>
      <c r="E553" s="4"/>
    </row>
    <row r="554" spans="1:5" s="13" customFormat="1" x14ac:dyDescent="0.2">
      <c r="A554" s="26"/>
      <c r="B554" s="4"/>
      <c r="C554" s="4"/>
      <c r="D554" s="4"/>
      <c r="E554" s="4"/>
    </row>
    <row r="555" spans="1:5" s="13" customFormat="1" x14ac:dyDescent="0.2">
      <c r="A555" s="26"/>
      <c r="B555" s="4"/>
      <c r="C555" s="4"/>
      <c r="D555" s="4"/>
      <c r="E555" s="4"/>
    </row>
    <row r="556" spans="1:5" s="13" customFormat="1" x14ac:dyDescent="0.2">
      <c r="A556" s="26"/>
      <c r="B556" s="4"/>
      <c r="C556" s="4"/>
      <c r="D556" s="4"/>
      <c r="E556" s="4"/>
    </row>
    <row r="557" spans="1:5" s="13" customFormat="1" x14ac:dyDescent="0.2">
      <c r="A557" s="26"/>
      <c r="B557" s="4"/>
      <c r="C557" s="4"/>
      <c r="D557" s="4"/>
      <c r="E557" s="4"/>
    </row>
    <row r="558" spans="1:5" s="13" customFormat="1" x14ac:dyDescent="0.2">
      <c r="A558" s="26"/>
      <c r="B558" s="4"/>
      <c r="C558" s="4"/>
      <c r="D558" s="4"/>
      <c r="E558" s="4"/>
    </row>
    <row r="559" spans="1:5" s="13" customFormat="1" x14ac:dyDescent="0.2">
      <c r="A559" s="26"/>
      <c r="B559" s="4"/>
      <c r="C559" s="4"/>
      <c r="D559" s="4"/>
      <c r="E559" s="4"/>
    </row>
    <row r="560" spans="1:5" s="13" customFormat="1" x14ac:dyDescent="0.2">
      <c r="A560" s="26"/>
      <c r="B560" s="4"/>
      <c r="C560" s="4"/>
      <c r="D560" s="4"/>
      <c r="E560" s="4"/>
    </row>
    <row r="561" spans="1:5" s="13" customFormat="1" x14ac:dyDescent="0.2">
      <c r="A561" s="26"/>
      <c r="B561" s="4"/>
      <c r="C561" s="4"/>
      <c r="D561" s="4"/>
      <c r="E561" s="4"/>
    </row>
    <row r="562" spans="1:5" s="13" customFormat="1" x14ac:dyDescent="0.2">
      <c r="A562" s="26"/>
      <c r="B562" s="4"/>
      <c r="C562" s="4"/>
      <c r="D562" s="4"/>
      <c r="E562" s="4"/>
    </row>
    <row r="563" spans="1:5" s="13" customFormat="1" x14ac:dyDescent="0.2">
      <c r="A563" s="26"/>
      <c r="B563" s="4"/>
      <c r="C563" s="4"/>
      <c r="D563" s="4"/>
      <c r="E563" s="4"/>
    </row>
    <row r="564" spans="1:5" s="13" customFormat="1" x14ac:dyDescent="0.2">
      <c r="A564" s="26"/>
      <c r="B564" s="4"/>
      <c r="C564" s="4"/>
      <c r="D564" s="4"/>
      <c r="E564" s="4"/>
    </row>
    <row r="565" spans="1:5" s="13" customFormat="1" x14ac:dyDescent="0.2">
      <c r="A565" s="26"/>
      <c r="B565" s="4"/>
      <c r="C565" s="4"/>
      <c r="D565" s="4"/>
      <c r="E565" s="4"/>
    </row>
    <row r="566" spans="1:5" s="13" customFormat="1" x14ac:dyDescent="0.2">
      <c r="A566" s="26"/>
      <c r="B566" s="4"/>
      <c r="C566" s="4"/>
      <c r="D566" s="4"/>
      <c r="E566" s="4"/>
    </row>
    <row r="567" spans="1:5" s="13" customFormat="1" x14ac:dyDescent="0.2">
      <c r="A567" s="26"/>
      <c r="B567" s="4"/>
      <c r="C567" s="4"/>
      <c r="D567" s="4"/>
      <c r="E567" s="4"/>
    </row>
    <row r="568" spans="1:5" s="13" customFormat="1" x14ac:dyDescent="0.2">
      <c r="A568" s="26"/>
      <c r="B568" s="4"/>
      <c r="C568" s="4"/>
      <c r="D568" s="4"/>
      <c r="E568" s="4"/>
    </row>
    <row r="569" spans="1:5" s="13" customFormat="1" x14ac:dyDescent="0.2">
      <c r="A569" s="26"/>
      <c r="B569" s="4"/>
      <c r="C569" s="4"/>
      <c r="D569" s="4"/>
      <c r="E569" s="4"/>
    </row>
    <row r="570" spans="1:5" s="13" customFormat="1" x14ac:dyDescent="0.2">
      <c r="A570" s="26"/>
      <c r="B570" s="4"/>
      <c r="C570" s="4"/>
      <c r="D570" s="4"/>
      <c r="E570" s="4"/>
    </row>
    <row r="571" spans="1:5" s="13" customFormat="1" x14ac:dyDescent="0.2">
      <c r="A571" s="26"/>
      <c r="B571" s="4"/>
      <c r="C571" s="4"/>
      <c r="D571" s="4"/>
      <c r="E571" s="4"/>
    </row>
    <row r="572" spans="1:5" s="13" customFormat="1" x14ac:dyDescent="0.2">
      <c r="A572" s="26"/>
      <c r="B572" s="4"/>
      <c r="C572" s="4"/>
      <c r="D572" s="4"/>
      <c r="E572" s="4"/>
    </row>
    <row r="573" spans="1:5" s="13" customFormat="1" x14ac:dyDescent="0.2">
      <c r="A573" s="26"/>
      <c r="B573" s="4"/>
      <c r="C573" s="4"/>
      <c r="D573" s="4"/>
      <c r="E573" s="4"/>
    </row>
    <row r="574" spans="1:5" s="13" customFormat="1" x14ac:dyDescent="0.2">
      <c r="A574" s="26"/>
      <c r="B574" s="4"/>
      <c r="C574" s="4"/>
      <c r="D574" s="4"/>
      <c r="E574" s="4"/>
    </row>
    <row r="575" spans="1:5" s="13" customFormat="1" x14ac:dyDescent="0.2">
      <c r="A575" s="26"/>
      <c r="B575" s="4"/>
      <c r="C575" s="4"/>
      <c r="D575" s="4"/>
      <c r="E575" s="4"/>
    </row>
    <row r="576" spans="1:5" s="13" customFormat="1" x14ac:dyDescent="0.2">
      <c r="A576" s="26"/>
      <c r="B576" s="4"/>
      <c r="C576" s="4"/>
      <c r="D576" s="4"/>
      <c r="E576" s="4"/>
    </row>
    <row r="577" spans="1:5" s="13" customFormat="1" x14ac:dyDescent="0.2">
      <c r="A577" s="26"/>
      <c r="B577" s="4"/>
      <c r="C577" s="4"/>
      <c r="D577" s="4"/>
      <c r="E577" s="4"/>
    </row>
    <row r="578" spans="1:5" s="13" customFormat="1" x14ac:dyDescent="0.2">
      <c r="A578" s="26"/>
      <c r="B578" s="4"/>
      <c r="C578" s="4"/>
      <c r="D578" s="4"/>
      <c r="E578" s="4"/>
    </row>
    <row r="579" spans="1:5" s="13" customFormat="1" x14ac:dyDescent="0.2">
      <c r="A579" s="26"/>
      <c r="B579" s="4"/>
      <c r="C579" s="4"/>
      <c r="D579" s="4"/>
      <c r="E579" s="4"/>
    </row>
    <row r="580" spans="1:5" s="13" customFormat="1" x14ac:dyDescent="0.2">
      <c r="A580" s="26"/>
      <c r="B580" s="4"/>
      <c r="C580" s="4"/>
      <c r="D580" s="4"/>
      <c r="E580" s="4"/>
    </row>
    <row r="581" spans="1:5" s="13" customFormat="1" x14ac:dyDescent="0.2">
      <c r="A581" s="26"/>
      <c r="B581" s="4"/>
      <c r="C581" s="4"/>
      <c r="D581" s="4"/>
      <c r="E581" s="4"/>
    </row>
    <row r="582" spans="1:5" s="13" customFormat="1" x14ac:dyDescent="0.2">
      <c r="A582" s="26"/>
      <c r="B582" s="4"/>
      <c r="C582" s="4"/>
      <c r="D582" s="4"/>
      <c r="E582" s="4"/>
    </row>
    <row r="583" spans="1:5" s="13" customFormat="1" x14ac:dyDescent="0.2">
      <c r="A583" s="26"/>
      <c r="B583" s="4"/>
      <c r="C583" s="4"/>
      <c r="D583" s="4"/>
      <c r="E583" s="4"/>
    </row>
    <row r="584" spans="1:5" s="13" customFormat="1" x14ac:dyDescent="0.2">
      <c r="A584" s="26"/>
      <c r="B584" s="4"/>
      <c r="C584" s="4"/>
      <c r="D584" s="4"/>
      <c r="E584" s="4"/>
    </row>
    <row r="585" spans="1:5" s="13" customFormat="1" x14ac:dyDescent="0.2">
      <c r="A585" s="26"/>
      <c r="B585" s="4"/>
      <c r="C585" s="4"/>
      <c r="D585" s="4"/>
      <c r="E585" s="4"/>
    </row>
    <row r="586" spans="1:5" s="13" customFormat="1" x14ac:dyDescent="0.2">
      <c r="A586" s="26"/>
      <c r="B586" s="4"/>
      <c r="C586" s="4"/>
      <c r="D586" s="4"/>
      <c r="E586" s="4"/>
    </row>
    <row r="587" spans="1:5" s="13" customFormat="1" x14ac:dyDescent="0.2">
      <c r="A587" s="26"/>
      <c r="B587" s="4"/>
      <c r="C587" s="4"/>
      <c r="D587" s="4"/>
      <c r="E587" s="4"/>
    </row>
    <row r="588" spans="1:5" s="13" customFormat="1" x14ac:dyDescent="0.2">
      <c r="A588" s="26"/>
      <c r="B588" s="4"/>
      <c r="C588" s="4"/>
      <c r="D588" s="4"/>
      <c r="E588" s="4"/>
    </row>
    <row r="589" spans="1:5" s="13" customFormat="1" x14ac:dyDescent="0.2">
      <c r="A589" s="26"/>
      <c r="B589" s="4"/>
      <c r="C589" s="4"/>
      <c r="D589" s="4"/>
      <c r="E589" s="4"/>
    </row>
    <row r="590" spans="1:5" s="13" customFormat="1" x14ac:dyDescent="0.2">
      <c r="A590" s="26"/>
      <c r="B590" s="4"/>
      <c r="C590" s="4"/>
      <c r="D590" s="4"/>
      <c r="E590" s="4"/>
    </row>
    <row r="591" spans="1:5" s="13" customFormat="1" x14ac:dyDescent="0.2">
      <c r="A591" s="26"/>
      <c r="B591" s="4"/>
      <c r="C591" s="4"/>
      <c r="D591" s="4"/>
      <c r="E591" s="4"/>
    </row>
    <row r="592" spans="1:5" s="13" customFormat="1" x14ac:dyDescent="0.2">
      <c r="A592" s="26"/>
      <c r="B592" s="4"/>
      <c r="C592" s="4"/>
      <c r="D592" s="4"/>
      <c r="E592" s="4"/>
    </row>
    <row r="593" spans="1:5" s="13" customFormat="1" x14ac:dyDescent="0.2">
      <c r="A593" s="26"/>
      <c r="B593" s="4"/>
      <c r="C593" s="4"/>
      <c r="D593" s="4"/>
      <c r="E593" s="4"/>
    </row>
    <row r="594" spans="1:5" s="13" customFormat="1" x14ac:dyDescent="0.2">
      <c r="A594" s="26"/>
      <c r="B594" s="4"/>
      <c r="C594" s="4"/>
      <c r="D594" s="4"/>
      <c r="E594" s="4"/>
    </row>
    <row r="595" spans="1:5" s="13" customFormat="1" x14ac:dyDescent="0.2">
      <c r="A595" s="26"/>
      <c r="B595" s="4"/>
      <c r="C595" s="4"/>
      <c r="D595" s="4"/>
      <c r="E595" s="4"/>
    </row>
    <row r="596" spans="1:5" s="13" customFormat="1" x14ac:dyDescent="0.2">
      <c r="A596" s="26"/>
      <c r="B596" s="4"/>
      <c r="C596" s="4"/>
      <c r="D596" s="4"/>
      <c r="E596" s="4"/>
    </row>
    <row r="597" spans="1:5" s="13" customFormat="1" x14ac:dyDescent="0.2">
      <c r="A597" s="26"/>
      <c r="B597" s="4"/>
      <c r="C597" s="4"/>
      <c r="D597" s="4"/>
      <c r="E597" s="4"/>
    </row>
    <row r="598" spans="1:5" s="13" customFormat="1" x14ac:dyDescent="0.2">
      <c r="A598" s="26"/>
      <c r="B598" s="4"/>
      <c r="C598" s="4"/>
      <c r="D598" s="4"/>
      <c r="E598" s="4"/>
    </row>
    <row r="599" spans="1:5" s="13" customFormat="1" x14ac:dyDescent="0.2">
      <c r="A599" s="26"/>
      <c r="B599" s="4"/>
      <c r="C599" s="4"/>
      <c r="D599" s="4"/>
      <c r="E599" s="4"/>
    </row>
    <row r="600" spans="1:5" s="13" customFormat="1" x14ac:dyDescent="0.2">
      <c r="A600" s="26"/>
      <c r="B600" s="4"/>
      <c r="C600" s="4"/>
      <c r="D600" s="4"/>
      <c r="E600" s="4"/>
    </row>
    <row r="601" spans="1:5" s="13" customFormat="1" x14ac:dyDescent="0.2">
      <c r="A601" s="26"/>
      <c r="B601" s="4"/>
      <c r="C601" s="4"/>
      <c r="D601" s="4"/>
      <c r="E601" s="4"/>
    </row>
    <row r="602" spans="1:5" s="13" customFormat="1" x14ac:dyDescent="0.2">
      <c r="A602" s="26"/>
      <c r="B602" s="4"/>
      <c r="C602" s="4"/>
      <c r="D602" s="4"/>
      <c r="E602" s="4"/>
    </row>
    <row r="603" spans="1:5" s="13" customFormat="1" x14ac:dyDescent="0.2">
      <c r="A603" s="26"/>
      <c r="B603" s="4"/>
      <c r="C603" s="4"/>
      <c r="D603" s="4"/>
      <c r="E603" s="4"/>
    </row>
    <row r="604" spans="1:5" s="13" customFormat="1" x14ac:dyDescent="0.2">
      <c r="A604" s="26"/>
      <c r="B604" s="4"/>
      <c r="C604" s="4"/>
      <c r="D604" s="4"/>
      <c r="E604" s="4"/>
    </row>
  </sheetData>
  <mergeCells count="2">
    <mergeCell ref="A4:E4"/>
    <mergeCell ref="F4:G4"/>
  </mergeCells>
  <conditionalFormatting sqref="F6">
    <cfRule type="cellIs" dxfId="589" priority="76" operator="between">
      <formula>8</formula>
      <formula>16</formula>
    </cfRule>
    <cfRule type="cellIs" dxfId="588" priority="77" operator="between">
      <formula>4</formula>
      <formula>7.99</formula>
    </cfRule>
    <cfRule type="cellIs" dxfId="587" priority="78" operator="between">
      <formula>1</formula>
      <formula>3.99</formula>
    </cfRule>
  </conditionalFormatting>
  <conditionalFormatting sqref="G6">
    <cfRule type="cellIs" dxfId="586" priority="73" operator="between">
      <formula>8</formula>
      <formula>16</formula>
    </cfRule>
    <cfRule type="cellIs" dxfId="585" priority="74" operator="between">
      <formula>4</formula>
      <formula>7.99</formula>
    </cfRule>
    <cfRule type="cellIs" dxfId="584" priority="75" operator="between">
      <formula>1</formula>
      <formula>3.99</formula>
    </cfRule>
  </conditionalFormatting>
  <conditionalFormatting sqref="F7">
    <cfRule type="cellIs" dxfId="583" priority="70" operator="between">
      <formula>8</formula>
      <formula>16</formula>
    </cfRule>
    <cfRule type="cellIs" dxfId="582" priority="71" operator="between">
      <formula>4</formula>
      <formula>7.99</formula>
    </cfRule>
    <cfRule type="cellIs" dxfId="581" priority="72" operator="between">
      <formula>1</formula>
      <formula>3.99</formula>
    </cfRule>
  </conditionalFormatting>
  <conditionalFormatting sqref="G7">
    <cfRule type="cellIs" dxfId="580" priority="67" operator="between">
      <formula>8</formula>
      <formula>16</formula>
    </cfRule>
    <cfRule type="cellIs" dxfId="579" priority="68" operator="between">
      <formula>4</formula>
      <formula>7.99</formula>
    </cfRule>
    <cfRule type="cellIs" dxfId="578" priority="69" operator="between">
      <formula>1</formula>
      <formula>3.99</formula>
    </cfRule>
  </conditionalFormatting>
  <conditionalFormatting sqref="F8">
    <cfRule type="cellIs" dxfId="577" priority="64" operator="between">
      <formula>8</formula>
      <formula>16</formula>
    </cfRule>
    <cfRule type="cellIs" dxfId="576" priority="65" operator="between">
      <formula>4</formula>
      <formula>7.99</formula>
    </cfRule>
    <cfRule type="cellIs" dxfId="575" priority="66" operator="between">
      <formula>1</formula>
      <formula>3.99</formula>
    </cfRule>
  </conditionalFormatting>
  <conditionalFormatting sqref="G8">
    <cfRule type="cellIs" dxfId="574" priority="61" operator="between">
      <formula>8</formula>
      <formula>16</formula>
    </cfRule>
    <cfRule type="cellIs" dxfId="573" priority="62" operator="between">
      <formula>4</formula>
      <formula>7.99</formula>
    </cfRule>
    <cfRule type="cellIs" dxfId="572" priority="63" operator="between">
      <formula>1</formula>
      <formula>3.99</formula>
    </cfRule>
  </conditionalFormatting>
  <conditionalFormatting sqref="F9">
    <cfRule type="cellIs" dxfId="571" priority="58" operator="between">
      <formula>8</formula>
      <formula>16</formula>
    </cfRule>
    <cfRule type="cellIs" dxfId="570" priority="59" operator="between">
      <formula>4</formula>
      <formula>7.99</formula>
    </cfRule>
    <cfRule type="cellIs" dxfId="569" priority="60" operator="between">
      <formula>1</formula>
      <formula>3.99</formula>
    </cfRule>
  </conditionalFormatting>
  <conditionalFormatting sqref="G9">
    <cfRule type="cellIs" dxfId="568" priority="55" operator="between">
      <formula>8</formula>
      <formula>16</formula>
    </cfRule>
    <cfRule type="cellIs" dxfId="567" priority="56" operator="between">
      <formula>4</formula>
      <formula>7.99</formula>
    </cfRule>
    <cfRule type="cellIs" dxfId="566" priority="57" operator="between">
      <formula>1</formula>
      <formula>3.99</formula>
    </cfRule>
  </conditionalFormatting>
  <conditionalFormatting sqref="F10">
    <cfRule type="cellIs" dxfId="565" priority="52" operator="between">
      <formula>8</formula>
      <formula>16</formula>
    </cfRule>
    <cfRule type="cellIs" dxfId="564" priority="53" operator="between">
      <formula>4</formula>
      <formula>7.99</formula>
    </cfRule>
    <cfRule type="cellIs" dxfId="563" priority="54" operator="between">
      <formula>1</formula>
      <formula>3.99</formula>
    </cfRule>
  </conditionalFormatting>
  <conditionalFormatting sqref="G10">
    <cfRule type="cellIs" dxfId="562" priority="49" operator="between">
      <formula>8</formula>
      <formula>16</formula>
    </cfRule>
    <cfRule type="cellIs" dxfId="561" priority="50" operator="between">
      <formula>4</formula>
      <formula>7.99</formula>
    </cfRule>
    <cfRule type="cellIs" dxfId="560" priority="51" operator="between">
      <formula>1</formula>
      <formula>3.99</formula>
    </cfRule>
  </conditionalFormatting>
  <conditionalFormatting sqref="F11">
    <cfRule type="cellIs" dxfId="559" priority="46" operator="between">
      <formula>8</formula>
      <formula>16</formula>
    </cfRule>
    <cfRule type="cellIs" dxfId="558" priority="47" operator="between">
      <formula>4</formula>
      <formula>7.99</formula>
    </cfRule>
    <cfRule type="cellIs" dxfId="557" priority="48" operator="between">
      <formula>1</formula>
      <formula>3.99</formula>
    </cfRule>
  </conditionalFormatting>
  <conditionalFormatting sqref="G11">
    <cfRule type="cellIs" dxfId="556" priority="43" operator="between">
      <formula>8</formula>
      <formula>16</formula>
    </cfRule>
    <cfRule type="cellIs" dxfId="555" priority="44" operator="between">
      <formula>4</formula>
      <formula>7.99</formula>
    </cfRule>
    <cfRule type="cellIs" dxfId="554" priority="45" operator="between">
      <formula>1</formula>
      <formula>3.99</formula>
    </cfRule>
  </conditionalFormatting>
  <conditionalFormatting sqref="F12">
    <cfRule type="cellIs" dxfId="553" priority="40" operator="between">
      <formula>8</formula>
      <formula>16</formula>
    </cfRule>
    <cfRule type="cellIs" dxfId="552" priority="41" operator="between">
      <formula>4</formula>
      <formula>7.99</formula>
    </cfRule>
    <cfRule type="cellIs" dxfId="551" priority="42" operator="between">
      <formula>1</formula>
      <formula>3.99</formula>
    </cfRule>
  </conditionalFormatting>
  <conditionalFormatting sqref="G12">
    <cfRule type="cellIs" dxfId="550" priority="37" operator="between">
      <formula>8</formula>
      <formula>16</formula>
    </cfRule>
    <cfRule type="cellIs" dxfId="549" priority="38" operator="between">
      <formula>4</formula>
      <formula>7.99</formula>
    </cfRule>
    <cfRule type="cellIs" dxfId="548" priority="39" operator="between">
      <formula>1</formula>
      <formula>3.99</formula>
    </cfRule>
  </conditionalFormatting>
  <conditionalFormatting sqref="F13">
    <cfRule type="cellIs" dxfId="547" priority="34" operator="between">
      <formula>8</formula>
      <formula>16</formula>
    </cfRule>
    <cfRule type="cellIs" dxfId="546" priority="35" operator="between">
      <formula>4</formula>
      <formula>7.99</formula>
    </cfRule>
    <cfRule type="cellIs" dxfId="545" priority="36" operator="between">
      <formula>1</formula>
      <formula>3.99</formula>
    </cfRule>
  </conditionalFormatting>
  <conditionalFormatting sqref="G13">
    <cfRule type="cellIs" dxfId="544" priority="31" operator="between">
      <formula>8</formula>
      <formula>16</formula>
    </cfRule>
    <cfRule type="cellIs" dxfId="543" priority="32" operator="between">
      <formula>4</formula>
      <formula>7.99</formula>
    </cfRule>
    <cfRule type="cellIs" dxfId="542" priority="33" operator="between">
      <formula>1</formula>
      <formula>3.99</formula>
    </cfRule>
  </conditionalFormatting>
  <conditionalFormatting sqref="F14">
    <cfRule type="cellIs" dxfId="541" priority="28" operator="between">
      <formula>8</formula>
      <formula>16</formula>
    </cfRule>
    <cfRule type="cellIs" dxfId="540" priority="29" operator="between">
      <formula>4</formula>
      <formula>7.99</formula>
    </cfRule>
    <cfRule type="cellIs" dxfId="539" priority="30" operator="between">
      <formula>1</formula>
      <formula>3.99</formula>
    </cfRule>
  </conditionalFormatting>
  <conditionalFormatting sqref="G14">
    <cfRule type="cellIs" dxfId="538" priority="25" operator="between">
      <formula>8</formula>
      <formula>16</formula>
    </cfRule>
    <cfRule type="cellIs" dxfId="537" priority="26" operator="between">
      <formula>4</formula>
      <formula>7.99</formula>
    </cfRule>
    <cfRule type="cellIs" dxfId="536" priority="27" operator="between">
      <formula>1</formula>
      <formula>3.99</formula>
    </cfRule>
  </conditionalFormatting>
  <conditionalFormatting sqref="F15">
    <cfRule type="cellIs" dxfId="535" priority="22" operator="between">
      <formula>8</formula>
      <formula>16</formula>
    </cfRule>
    <cfRule type="cellIs" dxfId="534" priority="23" operator="between">
      <formula>4</formula>
      <formula>7.99</formula>
    </cfRule>
    <cfRule type="cellIs" dxfId="533" priority="24" operator="between">
      <formula>1</formula>
      <formula>3.99</formula>
    </cfRule>
  </conditionalFormatting>
  <conditionalFormatting sqref="G15">
    <cfRule type="cellIs" dxfId="532" priority="19" operator="between">
      <formula>8</formula>
      <formula>16</formula>
    </cfRule>
    <cfRule type="cellIs" dxfId="531" priority="20" operator="between">
      <formula>4</formula>
      <formula>7.99</formula>
    </cfRule>
    <cfRule type="cellIs" dxfId="530" priority="21" operator="between">
      <formula>1</formula>
      <formula>3.99</formula>
    </cfRule>
  </conditionalFormatting>
  <conditionalFormatting sqref="F16">
    <cfRule type="cellIs" dxfId="529" priority="16" operator="between">
      <formula>8</formula>
      <formula>16</formula>
    </cfRule>
    <cfRule type="cellIs" dxfId="528" priority="17" operator="between">
      <formula>4</formula>
      <formula>7.99</formula>
    </cfRule>
    <cfRule type="cellIs" dxfId="527" priority="18" operator="between">
      <formula>1</formula>
      <formula>3.99</formula>
    </cfRule>
  </conditionalFormatting>
  <conditionalFormatting sqref="G16">
    <cfRule type="cellIs" dxfId="526" priority="13" operator="between">
      <formula>8</formula>
      <formula>16</formula>
    </cfRule>
    <cfRule type="cellIs" dxfId="525" priority="14" operator="between">
      <formula>4</formula>
      <formula>7.99</formula>
    </cfRule>
    <cfRule type="cellIs" dxfId="524" priority="15" operator="between">
      <formula>1</formula>
      <formula>3.99</formula>
    </cfRule>
  </conditionalFormatting>
  <conditionalFormatting sqref="F17:G17">
    <cfRule type="cellIs" dxfId="523" priority="4" operator="between">
      <formula>8</formula>
      <formula>16</formula>
    </cfRule>
    <cfRule type="cellIs" dxfId="522" priority="5" operator="between">
      <formula>4</formula>
      <formula>7.99</formula>
    </cfRule>
    <cfRule type="cellIs" dxfId="521"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3"/>
  <sheetViews>
    <sheetView topLeftCell="I1" zoomScale="90" zoomScaleNormal="90" zoomScaleSheetLayoutView="100" workbookViewId="0">
      <selection activeCell="I12" sqref="I12:J12"/>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75" t="s">
        <v>30</v>
      </c>
      <c r="H4" s="64" t="s">
        <v>33</v>
      </c>
      <c r="I4" s="72" t="s">
        <v>51</v>
      </c>
      <c r="J4" s="9"/>
      <c r="K4" s="9"/>
      <c r="L4" s="15" t="s">
        <v>34</v>
      </c>
      <c r="M4" s="15" t="s">
        <v>35</v>
      </c>
      <c r="N4" s="9"/>
      <c r="O4" s="9"/>
    </row>
    <row r="5" spans="1:22" s="18" customFormat="1" ht="54" customHeight="1" thickBot="1" x14ac:dyDescent="0.25">
      <c r="A5" s="61"/>
      <c r="B5" s="62"/>
      <c r="C5" s="174" t="str">
        <f>'1. Contratación (C)'!A6</f>
        <v>C.R1</v>
      </c>
      <c r="D5" s="175"/>
      <c r="E5" s="176" t="str">
        <f>'1. Contratación (C)'!B6</f>
        <v xml:space="preserve">Limitación de la concurrencia </v>
      </c>
      <c r="F5" s="177"/>
      <c r="G5" s="76" t="str">
        <f>'1. Contratación (C)'!C6</f>
        <v>Manipulación del procedimiento de preparación y/o adjudicación, limitándose el acceso a la contratación pública en condiciones de igualdad y no discriminación a todos los licitadores.</v>
      </c>
      <c r="H5" s="16" t="str">
        <f>'1. Contratación (C)'!D6</f>
        <v>C</v>
      </c>
      <c r="I5" s="23" t="str">
        <f>'1. Contratación (C)'!E6</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98" t="s">
        <v>171</v>
      </c>
      <c r="F9" s="65" t="s">
        <v>40</v>
      </c>
      <c r="G9" s="65" t="s">
        <v>444</v>
      </c>
      <c r="H9" s="65" t="s">
        <v>121</v>
      </c>
      <c r="I9" s="65" t="s">
        <v>42</v>
      </c>
      <c r="J9" s="65" t="s">
        <v>106</v>
      </c>
      <c r="K9" s="65" t="s">
        <v>107</v>
      </c>
      <c r="L9" s="97" t="s">
        <v>111</v>
      </c>
      <c r="M9" s="97" t="s">
        <v>112</v>
      </c>
      <c r="N9" s="97" t="s">
        <v>172</v>
      </c>
      <c r="O9" s="65" t="s">
        <v>45</v>
      </c>
      <c r="P9" s="65" t="s">
        <v>108</v>
      </c>
      <c r="Q9" s="65" t="s">
        <v>46</v>
      </c>
      <c r="R9" s="66" t="s">
        <v>104</v>
      </c>
      <c r="S9" s="66" t="s">
        <v>105</v>
      </c>
      <c r="T9" s="97" t="s">
        <v>113</v>
      </c>
      <c r="U9" s="97" t="s">
        <v>114</v>
      </c>
      <c r="V9" s="97" t="s">
        <v>173</v>
      </c>
    </row>
    <row r="10" spans="1:22" ht="143.25" customHeight="1" x14ac:dyDescent="0.2">
      <c r="A10" s="78" t="s">
        <v>215</v>
      </c>
      <c r="B10" s="32" t="s">
        <v>98</v>
      </c>
      <c r="C10" s="67">
        <v>4</v>
      </c>
      <c r="D10" s="67">
        <v>1</v>
      </c>
      <c r="E10" s="71">
        <f>C10*D10</f>
        <v>4</v>
      </c>
      <c r="F10" s="78" t="s">
        <v>222</v>
      </c>
      <c r="G10" s="34" t="s">
        <v>449</v>
      </c>
      <c r="H10" s="68" t="s">
        <v>31</v>
      </c>
      <c r="I10" s="68" t="s">
        <v>32</v>
      </c>
      <c r="J10" s="67">
        <v>-4</v>
      </c>
      <c r="K10" s="67">
        <v>-4</v>
      </c>
      <c r="L10" s="77">
        <f t="shared" ref="L10:M16" si="0">IF(ISNUMBER(C10),IF(C10+J10&gt;1,C10+J10,1),"")</f>
        <v>1</v>
      </c>
      <c r="M10" s="77">
        <f t="shared" si="0"/>
        <v>1</v>
      </c>
      <c r="N10" s="71">
        <f>L10*M10</f>
        <v>1</v>
      </c>
      <c r="O10" s="69" t="s">
        <v>446</v>
      </c>
      <c r="P10" s="69" t="s">
        <v>447</v>
      </c>
      <c r="Q10" s="69" t="s">
        <v>448</v>
      </c>
      <c r="R10" s="67"/>
      <c r="S10" s="67"/>
      <c r="T10" s="77">
        <f>IF(ISNUMBER($L10),IF($L10+R10&gt;1,$L10+R10,1),"")</f>
        <v>1</v>
      </c>
      <c r="U10" s="77">
        <f>IF(ISNUMBER($M10),IF($M10+S10&gt;1,$M10+S10,1),"")</f>
        <v>1</v>
      </c>
      <c r="V10" s="71">
        <f>T10*U10</f>
        <v>1</v>
      </c>
    </row>
    <row r="11" spans="1:22" ht="132" x14ac:dyDescent="0.2">
      <c r="A11" s="84" t="s">
        <v>216</v>
      </c>
      <c r="B11" s="41" t="s">
        <v>85</v>
      </c>
      <c r="C11" s="67">
        <v>2</v>
      </c>
      <c r="D11" s="67">
        <v>1</v>
      </c>
      <c r="E11" s="71">
        <f t="shared" ref="E11:E16" si="1">C11*D11</f>
        <v>2</v>
      </c>
      <c r="F11" s="84" t="s">
        <v>223</v>
      </c>
      <c r="G11" s="34" t="s">
        <v>514</v>
      </c>
      <c r="H11" s="68" t="s">
        <v>31</v>
      </c>
      <c r="I11" s="68" t="s">
        <v>32</v>
      </c>
      <c r="J11" s="67">
        <v>-4</v>
      </c>
      <c r="K11" s="67">
        <v>-4</v>
      </c>
      <c r="L11" s="77">
        <f t="shared" si="0"/>
        <v>1</v>
      </c>
      <c r="M11" s="77">
        <f t="shared" si="0"/>
        <v>1</v>
      </c>
      <c r="N11" s="71">
        <f t="shared" ref="N11:N16" si="2">L11*M11</f>
        <v>1</v>
      </c>
      <c r="O11" s="69" t="s">
        <v>446</v>
      </c>
      <c r="P11" s="69" t="s">
        <v>447</v>
      </c>
      <c r="Q11" s="69" t="s">
        <v>448</v>
      </c>
      <c r="R11" s="67">
        <v>-1</v>
      </c>
      <c r="S11" s="67">
        <v>-1</v>
      </c>
      <c r="T11" s="77">
        <f t="shared" ref="T11:T16" si="3">IF(ISNUMBER($L11),IF($L11+R11&gt;1,$L11+R11,1),"")</f>
        <v>1</v>
      </c>
      <c r="U11" s="77">
        <f t="shared" ref="U11:U16" si="4">IF(ISNUMBER($M11),IF($M11+S11&gt;1,$M11+S11,1),"")</f>
        <v>1</v>
      </c>
      <c r="V11" s="71">
        <f t="shared" ref="V11:V16" si="5">T11*U11</f>
        <v>1</v>
      </c>
    </row>
    <row r="12" spans="1:22" ht="132" x14ac:dyDescent="0.2">
      <c r="A12" s="84" t="s">
        <v>217</v>
      </c>
      <c r="B12" s="33" t="s">
        <v>86</v>
      </c>
      <c r="C12" s="67">
        <v>1</v>
      </c>
      <c r="D12" s="67">
        <v>4</v>
      </c>
      <c r="E12" s="71">
        <f t="shared" si="1"/>
        <v>4</v>
      </c>
      <c r="F12" s="84" t="s">
        <v>224</v>
      </c>
      <c r="G12" s="34" t="s">
        <v>445</v>
      </c>
      <c r="H12" s="68" t="s">
        <v>31</v>
      </c>
      <c r="I12" s="68" t="s">
        <v>32</v>
      </c>
      <c r="J12" s="67">
        <v>-4</v>
      </c>
      <c r="K12" s="67">
        <v>-4</v>
      </c>
      <c r="L12" s="77">
        <f t="shared" si="0"/>
        <v>1</v>
      </c>
      <c r="M12" s="77">
        <f t="shared" si="0"/>
        <v>1</v>
      </c>
      <c r="N12" s="71">
        <f t="shared" si="2"/>
        <v>1</v>
      </c>
      <c r="O12" s="69" t="s">
        <v>446</v>
      </c>
      <c r="P12" s="69" t="s">
        <v>447</v>
      </c>
      <c r="Q12" s="69" t="s">
        <v>448</v>
      </c>
      <c r="R12" s="67">
        <v>-1</v>
      </c>
      <c r="S12" s="67">
        <v>-1</v>
      </c>
      <c r="T12" s="77">
        <f t="shared" si="3"/>
        <v>1</v>
      </c>
      <c r="U12" s="77">
        <f t="shared" si="4"/>
        <v>1</v>
      </c>
      <c r="V12" s="71">
        <f t="shared" si="5"/>
        <v>1</v>
      </c>
    </row>
    <row r="13" spans="1:22" ht="84" x14ac:dyDescent="0.2">
      <c r="A13" s="84" t="s">
        <v>218</v>
      </c>
      <c r="B13" s="35" t="s">
        <v>56</v>
      </c>
      <c r="C13" s="67">
        <v>3</v>
      </c>
      <c r="D13" s="67">
        <v>1</v>
      </c>
      <c r="E13" s="71">
        <f t="shared" si="1"/>
        <v>3</v>
      </c>
      <c r="F13" s="84" t="s">
        <v>225</v>
      </c>
      <c r="G13" s="39" t="s">
        <v>180</v>
      </c>
      <c r="H13" s="68" t="s">
        <v>31</v>
      </c>
      <c r="I13" s="68" t="s">
        <v>32</v>
      </c>
      <c r="J13" s="67">
        <v>-4</v>
      </c>
      <c r="K13" s="67">
        <v>-4</v>
      </c>
      <c r="L13" s="77">
        <f t="shared" si="0"/>
        <v>1</v>
      </c>
      <c r="M13" s="77">
        <f t="shared" si="0"/>
        <v>1</v>
      </c>
      <c r="N13" s="71">
        <f t="shared" si="2"/>
        <v>1</v>
      </c>
      <c r="O13" s="69"/>
      <c r="P13" s="69"/>
      <c r="Q13" s="69"/>
      <c r="R13" s="67"/>
      <c r="S13" s="67"/>
      <c r="T13" s="77">
        <f t="shared" si="3"/>
        <v>1</v>
      </c>
      <c r="U13" s="77">
        <f t="shared" si="4"/>
        <v>1</v>
      </c>
      <c r="V13" s="71">
        <f t="shared" si="5"/>
        <v>1</v>
      </c>
    </row>
    <row r="14" spans="1:22" ht="177" customHeight="1" x14ac:dyDescent="0.2">
      <c r="A14" s="84" t="s">
        <v>219</v>
      </c>
      <c r="B14" s="33" t="s">
        <v>125</v>
      </c>
      <c r="C14" s="67">
        <v>4</v>
      </c>
      <c r="D14" s="67">
        <v>1</v>
      </c>
      <c r="E14" s="71">
        <f t="shared" si="1"/>
        <v>4</v>
      </c>
      <c r="F14" s="84" t="s">
        <v>226</v>
      </c>
      <c r="G14" s="38" t="s">
        <v>181</v>
      </c>
      <c r="H14" s="68" t="s">
        <v>31</v>
      </c>
      <c r="I14" s="68" t="s">
        <v>32</v>
      </c>
      <c r="J14" s="67">
        <v>-4</v>
      </c>
      <c r="K14" s="67">
        <v>-4</v>
      </c>
      <c r="L14" s="77">
        <f t="shared" si="0"/>
        <v>1</v>
      </c>
      <c r="M14" s="77">
        <f t="shared" si="0"/>
        <v>1</v>
      </c>
      <c r="N14" s="71">
        <f t="shared" si="2"/>
        <v>1</v>
      </c>
      <c r="O14" s="69"/>
      <c r="P14" s="69"/>
      <c r="Q14" s="69"/>
      <c r="R14" s="67"/>
      <c r="S14" s="67"/>
      <c r="T14" s="77">
        <f t="shared" si="3"/>
        <v>1</v>
      </c>
      <c r="U14" s="77">
        <f t="shared" si="4"/>
        <v>1</v>
      </c>
      <c r="V14" s="71">
        <f t="shared" si="5"/>
        <v>1</v>
      </c>
    </row>
    <row r="15" spans="1:22" ht="48" x14ac:dyDescent="0.2">
      <c r="A15" s="84" t="s">
        <v>220</v>
      </c>
      <c r="B15" s="36" t="s">
        <v>57</v>
      </c>
      <c r="C15" s="67">
        <v>4</v>
      </c>
      <c r="D15" s="67">
        <v>1</v>
      </c>
      <c r="E15" s="71">
        <f t="shared" si="1"/>
        <v>4</v>
      </c>
      <c r="F15" s="84" t="s">
        <v>227</v>
      </c>
      <c r="G15" s="36" t="s">
        <v>87</v>
      </c>
      <c r="H15" s="68" t="s">
        <v>31</v>
      </c>
      <c r="I15" s="68" t="s">
        <v>32</v>
      </c>
      <c r="J15" s="67">
        <v>-4</v>
      </c>
      <c r="K15" s="67">
        <v>-4</v>
      </c>
      <c r="L15" s="77">
        <f t="shared" si="0"/>
        <v>1</v>
      </c>
      <c r="M15" s="77">
        <f t="shared" si="0"/>
        <v>1</v>
      </c>
      <c r="N15" s="71">
        <f t="shared" si="2"/>
        <v>1</v>
      </c>
      <c r="O15" s="69"/>
      <c r="P15" s="69"/>
      <c r="Q15" s="69"/>
      <c r="R15" s="67"/>
      <c r="S15" s="67"/>
      <c r="T15" s="77">
        <f t="shared" si="3"/>
        <v>1</v>
      </c>
      <c r="U15" s="77">
        <f t="shared" si="4"/>
        <v>1</v>
      </c>
      <c r="V15" s="71">
        <f t="shared" si="5"/>
        <v>1</v>
      </c>
    </row>
    <row r="16" spans="1:22" ht="120" x14ac:dyDescent="0.2">
      <c r="A16" s="84" t="s">
        <v>221</v>
      </c>
      <c r="B16" s="36" t="s">
        <v>126</v>
      </c>
      <c r="C16" s="68">
        <v>4</v>
      </c>
      <c r="D16" s="67">
        <v>1</v>
      </c>
      <c r="E16" s="71">
        <f t="shared" si="1"/>
        <v>4</v>
      </c>
      <c r="F16" s="84" t="s">
        <v>228</v>
      </c>
      <c r="G16" s="36" t="s">
        <v>167</v>
      </c>
      <c r="H16" s="68" t="s">
        <v>31</v>
      </c>
      <c r="I16" s="68" t="s">
        <v>32</v>
      </c>
      <c r="J16" s="68">
        <v>-4</v>
      </c>
      <c r="K16" s="68">
        <v>-4</v>
      </c>
      <c r="L16" s="77">
        <f t="shared" si="0"/>
        <v>1</v>
      </c>
      <c r="M16" s="77">
        <f t="shared" si="0"/>
        <v>1</v>
      </c>
      <c r="N16" s="71">
        <f t="shared" si="2"/>
        <v>1</v>
      </c>
      <c r="O16" s="69"/>
      <c r="P16" s="69"/>
      <c r="Q16" s="69"/>
      <c r="R16" s="68"/>
      <c r="S16" s="68"/>
      <c r="T16" s="77">
        <f t="shared" si="3"/>
        <v>1</v>
      </c>
      <c r="U16" s="77">
        <f t="shared" si="4"/>
        <v>1</v>
      </c>
      <c r="V16" s="71">
        <f t="shared" si="5"/>
        <v>1</v>
      </c>
    </row>
    <row r="17" spans="4:22" ht="48" customHeight="1" x14ac:dyDescent="0.2">
      <c r="D17" s="73" t="s">
        <v>122</v>
      </c>
      <c r="E17" s="70">
        <f>ROUND(SUM(E10:E16)/COUNT(C10:C16),2)</f>
        <v>3.57</v>
      </c>
      <c r="M17" s="73" t="s">
        <v>123</v>
      </c>
      <c r="N17" s="70">
        <f>ROUND(SUMIF(N10:N16,"&gt;0",N10:N16)/COUNT(N10:N16),2)</f>
        <v>1</v>
      </c>
      <c r="U17" s="73" t="s">
        <v>124</v>
      </c>
      <c r="V17" s="70">
        <f>ROUND(SUMIF(V10:V16,"&gt;0",V10:V16)/COUNT(V10:V16),2)</f>
        <v>1</v>
      </c>
    </row>
    <row r="40" spans="4:5" x14ac:dyDescent="0.2">
      <c r="D40" s="6">
        <v>1</v>
      </c>
      <c r="E40" s="6">
        <v>-1</v>
      </c>
    </row>
    <row r="41" spans="4:5" x14ac:dyDescent="0.2">
      <c r="D41" s="6">
        <v>2</v>
      </c>
      <c r="E41" s="6">
        <v>-2</v>
      </c>
    </row>
    <row r="42" spans="4:5" x14ac:dyDescent="0.2">
      <c r="D42" s="6">
        <v>3</v>
      </c>
      <c r="E42" s="6">
        <v>-3</v>
      </c>
    </row>
    <row r="43" spans="4:5" x14ac:dyDescent="0.2">
      <c r="D43" s="6">
        <v>4</v>
      </c>
      <c r="E43" s="6">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6 N10:N16 V10:V16">
    <cfRule type="cellIs" dxfId="520" priority="24" operator="between">
      <formula>8</formula>
      <formula>16</formula>
    </cfRule>
    <cfRule type="cellIs" dxfId="519" priority="25" operator="between">
      <formula>4</formula>
      <formula>7.99</formula>
    </cfRule>
    <cfRule type="cellIs" dxfId="518" priority="26" operator="between">
      <formula>1</formula>
      <formula>3.99</formula>
    </cfRule>
  </conditionalFormatting>
  <conditionalFormatting sqref="F10:F16">
    <cfRule type="cellIs" dxfId="517" priority="21" operator="between">
      <formula>11</formula>
      <formula>25</formula>
    </cfRule>
    <cfRule type="cellIs" dxfId="516" priority="22" operator="between">
      <formula>6</formula>
      <formula>10</formula>
    </cfRule>
    <cfRule type="cellIs" dxfId="515" priority="23" operator="between">
      <formula>0</formula>
      <formula>5</formula>
    </cfRule>
  </conditionalFormatting>
  <conditionalFormatting sqref="H10:H16">
    <cfRule type="containsText" dxfId="514" priority="19" operator="containsText" text="Sí">
      <formula>NOT(ISERROR(SEARCH("Sí",H10)))</formula>
    </cfRule>
    <cfRule type="containsText" dxfId="513" priority="20" operator="containsText" text="No">
      <formula>NOT(ISERROR(SEARCH("No",H10)))</formula>
    </cfRule>
  </conditionalFormatting>
  <conditionalFormatting sqref="I10:I16">
    <cfRule type="containsText" dxfId="512" priority="16" operator="containsText" text="Bajo">
      <formula>NOT(ISERROR(SEARCH("Bajo",I10)))</formula>
    </cfRule>
    <cfRule type="containsText" dxfId="511" priority="17" operator="containsText" text="Medio">
      <formula>NOT(ISERROR(SEARCH("Medio",I10)))</formula>
    </cfRule>
    <cfRule type="containsText" dxfId="510" priority="18" operator="containsText" text="Alto">
      <formula>NOT(ISERROR(SEARCH("Alto",I10)))</formula>
    </cfRule>
  </conditionalFormatting>
  <conditionalFormatting sqref="E17">
    <cfRule type="cellIs" dxfId="509" priority="13" operator="between">
      <formula>8</formula>
      <formula>16</formula>
    </cfRule>
    <cfRule type="cellIs" dxfId="508" priority="14" operator="between">
      <formula>4</formula>
      <formula>7.99</formula>
    </cfRule>
    <cfRule type="cellIs" dxfId="507" priority="15" operator="between">
      <formula>1</formula>
      <formula>3.99</formula>
    </cfRule>
  </conditionalFormatting>
  <conditionalFormatting sqref="N17">
    <cfRule type="cellIs" dxfId="506" priority="7" operator="between">
      <formula>8</formula>
      <formula>16</formula>
    </cfRule>
    <cfRule type="cellIs" dxfId="505" priority="8" operator="between">
      <formula>4</formula>
      <formula>7.99</formula>
    </cfRule>
    <cfRule type="cellIs" dxfId="504" priority="9" operator="between">
      <formula>1</formula>
      <formula>3.99</formula>
    </cfRule>
  </conditionalFormatting>
  <conditionalFormatting sqref="V17">
    <cfRule type="cellIs" dxfId="503" priority="1" operator="between">
      <formula>8</formula>
      <formula>16</formula>
    </cfRule>
    <cfRule type="cellIs" dxfId="502" priority="2" operator="between">
      <formula>4</formula>
      <formula>7.99</formula>
    </cfRule>
    <cfRule type="cellIs" dxfId="501" priority="3" operator="between">
      <formula>1</formula>
      <formula>3.99</formula>
    </cfRule>
  </conditionalFormatting>
  <dataValidations count="4">
    <dataValidation type="list" allowBlank="1" showInputMessage="1" showErrorMessage="1" sqref="R10:S16 J10:K16">
      <formula1>negative</formula1>
    </dataValidation>
    <dataValidation type="list" allowBlank="1" showInputMessage="1" showErrorMessage="1" sqref="C10:D16">
      <formula1>positive</formula1>
    </dataValidation>
    <dataValidation type="list" allowBlank="1" showInputMessage="1" showErrorMessage="1" sqref="H10:H16">
      <formula1>$L$3:$L$4</formula1>
    </dataValidation>
    <dataValidation type="list" allowBlank="1" showInputMessage="1" showErrorMessage="1" sqref="I10:I16">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3"/>
  <sheetViews>
    <sheetView topLeftCell="A16" zoomScale="90" zoomScaleNormal="90" zoomScaleSheetLayoutView="100" workbookViewId="0">
      <selection activeCell="S16" sqref="S16"/>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(C)'!A7</f>
        <v>C.R2</v>
      </c>
      <c r="D5" s="175"/>
      <c r="E5" s="176" t="str">
        <f>'1. Contratación (C)'!B7</f>
        <v>Prácticas colusorias en las ofertas</v>
      </c>
      <c r="F5" s="177"/>
      <c r="G5" s="82" t="str">
        <f>'1. Contratación (C)'!C7</f>
        <v>Distintas empresas acuerdan en secreto manipular el proceso de licitación para limitar o eliminar la competencia entre ellas, por lo general con la finalidad de incrementar artificialmente los precios o reducir la calidad de los bienes o servicios.</v>
      </c>
      <c r="H5" s="16" t="str">
        <f>'1. Contratación (C)'!D7</f>
        <v>ED / EE / BF / C</v>
      </c>
      <c r="I5" s="23" t="str">
        <f>'1. Contratación (C)'!E7</f>
        <v>colusión</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56" x14ac:dyDescent="0.2">
      <c r="A10" s="84" t="s">
        <v>229</v>
      </c>
      <c r="B10" s="56" t="s">
        <v>346</v>
      </c>
      <c r="C10" s="67">
        <v>4</v>
      </c>
      <c r="D10" s="67">
        <v>2</v>
      </c>
      <c r="E10" s="71">
        <f>C10*D10</f>
        <v>8</v>
      </c>
      <c r="F10" s="84" t="s">
        <v>236</v>
      </c>
      <c r="G10" s="44" t="s">
        <v>176</v>
      </c>
      <c r="H10" s="68" t="s">
        <v>31</v>
      </c>
      <c r="I10" s="68" t="s">
        <v>32</v>
      </c>
      <c r="J10" s="67">
        <v>-4</v>
      </c>
      <c r="K10" s="67">
        <v>-4</v>
      </c>
      <c r="L10" s="83">
        <f t="shared" ref="L10:M16"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120" x14ac:dyDescent="0.2">
      <c r="A11" s="84" t="s">
        <v>230</v>
      </c>
      <c r="B11" s="41" t="s">
        <v>116</v>
      </c>
      <c r="C11" s="67">
        <v>3</v>
      </c>
      <c r="D11" s="67">
        <v>1</v>
      </c>
      <c r="E11" s="71">
        <f t="shared" ref="E11:E16" si="1">C11*D11</f>
        <v>3</v>
      </c>
      <c r="F11" s="84" t="s">
        <v>237</v>
      </c>
      <c r="G11" s="44" t="s">
        <v>163</v>
      </c>
      <c r="H11" s="68" t="s">
        <v>31</v>
      </c>
      <c r="I11" s="68" t="s">
        <v>32</v>
      </c>
      <c r="J11" s="67">
        <v>-4</v>
      </c>
      <c r="K11" s="67">
        <v>-4</v>
      </c>
      <c r="L11" s="83">
        <f t="shared" si="0"/>
        <v>1</v>
      </c>
      <c r="M11" s="83">
        <f t="shared" si="0"/>
        <v>1</v>
      </c>
      <c r="N11" s="71">
        <f t="shared" ref="N11:N16" si="2">L11*M11</f>
        <v>1</v>
      </c>
      <c r="O11" s="69"/>
      <c r="P11" s="69"/>
      <c r="Q11" s="69"/>
      <c r="R11" s="67"/>
      <c r="S11" s="67"/>
      <c r="T11" s="83">
        <f t="shared" ref="T11:T16" si="3">IF(ISNUMBER($L11),IF($L11+R11&gt;1,$L11+R11,1),"")</f>
        <v>1</v>
      </c>
      <c r="U11" s="83">
        <f t="shared" ref="U11:U16" si="4">IF(ISNUMBER($M11),IF($M11+S11&gt;1,$M11+S11,1),"")</f>
        <v>1</v>
      </c>
      <c r="V11" s="71">
        <f t="shared" ref="V11:V16" si="5">T11*U11</f>
        <v>1</v>
      </c>
    </row>
    <row r="12" spans="1:22" ht="132" x14ac:dyDescent="0.2">
      <c r="A12" s="84" t="s">
        <v>231</v>
      </c>
      <c r="B12" s="57" t="s">
        <v>347</v>
      </c>
      <c r="C12" s="67">
        <v>3</v>
      </c>
      <c r="D12" s="67">
        <v>1</v>
      </c>
      <c r="E12" s="71">
        <f t="shared" si="1"/>
        <v>3</v>
      </c>
      <c r="F12" s="84" t="s">
        <v>238</v>
      </c>
      <c r="G12" s="45" t="s">
        <v>164</v>
      </c>
      <c r="H12" s="68" t="s">
        <v>31</v>
      </c>
      <c r="I12" s="68" t="s">
        <v>32</v>
      </c>
      <c r="J12" s="67">
        <v>-4</v>
      </c>
      <c r="K12" s="67">
        <v>-4</v>
      </c>
      <c r="L12" s="83">
        <f t="shared" si="0"/>
        <v>1</v>
      </c>
      <c r="M12" s="83">
        <f t="shared" si="0"/>
        <v>1</v>
      </c>
      <c r="N12" s="71">
        <f t="shared" si="2"/>
        <v>1</v>
      </c>
      <c r="O12" s="69"/>
      <c r="P12" s="69"/>
      <c r="Q12" s="69"/>
      <c r="R12" s="67"/>
      <c r="S12" s="67"/>
      <c r="T12" s="83">
        <f t="shared" si="3"/>
        <v>1</v>
      </c>
      <c r="U12" s="83">
        <f t="shared" si="4"/>
        <v>1</v>
      </c>
      <c r="V12" s="71">
        <f t="shared" si="5"/>
        <v>1</v>
      </c>
    </row>
    <row r="13" spans="1:22" ht="72" x14ac:dyDescent="0.2">
      <c r="A13" s="84" t="s">
        <v>232</v>
      </c>
      <c r="B13" s="41" t="s">
        <v>68</v>
      </c>
      <c r="C13" s="67">
        <v>3</v>
      </c>
      <c r="D13" s="67">
        <v>1</v>
      </c>
      <c r="E13" s="71">
        <f t="shared" si="1"/>
        <v>3</v>
      </c>
      <c r="F13" s="84" t="s">
        <v>239</v>
      </c>
      <c r="G13" s="38" t="s">
        <v>165</v>
      </c>
      <c r="H13" s="68" t="s">
        <v>31</v>
      </c>
      <c r="I13" s="68" t="s">
        <v>32</v>
      </c>
      <c r="J13" s="67">
        <v>-4</v>
      </c>
      <c r="K13" s="67">
        <v>-4</v>
      </c>
      <c r="L13" s="83">
        <f t="shared" si="0"/>
        <v>1</v>
      </c>
      <c r="M13" s="83">
        <f t="shared" si="0"/>
        <v>1</v>
      </c>
      <c r="N13" s="71">
        <f t="shared" si="2"/>
        <v>1</v>
      </c>
      <c r="O13" s="69"/>
      <c r="P13" s="69"/>
      <c r="Q13" s="69"/>
      <c r="R13" s="67"/>
      <c r="S13" s="67"/>
      <c r="T13" s="83">
        <f t="shared" si="3"/>
        <v>1</v>
      </c>
      <c r="U13" s="83">
        <f t="shared" si="4"/>
        <v>1</v>
      </c>
      <c r="V13" s="71">
        <f t="shared" si="5"/>
        <v>1</v>
      </c>
    </row>
    <row r="14" spans="1:22" ht="84" x14ac:dyDescent="0.2">
      <c r="A14" s="84" t="s">
        <v>233</v>
      </c>
      <c r="B14" s="41" t="s">
        <v>115</v>
      </c>
      <c r="C14" s="67">
        <v>2</v>
      </c>
      <c r="D14" s="67">
        <v>1</v>
      </c>
      <c r="E14" s="71">
        <f t="shared" si="1"/>
        <v>2</v>
      </c>
      <c r="F14" s="84" t="s">
        <v>240</v>
      </c>
      <c r="G14" s="38" t="s">
        <v>117</v>
      </c>
      <c r="H14" s="68" t="s">
        <v>31</v>
      </c>
      <c r="I14" s="68" t="s">
        <v>32</v>
      </c>
      <c r="J14" s="67">
        <v>-4</v>
      </c>
      <c r="K14" s="67">
        <v>-4</v>
      </c>
      <c r="L14" s="83">
        <f t="shared" si="0"/>
        <v>1</v>
      </c>
      <c r="M14" s="83">
        <f t="shared" si="0"/>
        <v>1</v>
      </c>
      <c r="N14" s="71">
        <f t="shared" si="2"/>
        <v>1</v>
      </c>
      <c r="O14" s="69"/>
      <c r="P14" s="69"/>
      <c r="Q14" s="69"/>
      <c r="R14" s="67"/>
      <c r="S14" s="67"/>
      <c r="T14" s="83">
        <f t="shared" si="3"/>
        <v>1</v>
      </c>
      <c r="U14" s="83">
        <f t="shared" si="4"/>
        <v>1</v>
      </c>
      <c r="V14" s="71">
        <f t="shared" si="5"/>
        <v>1</v>
      </c>
    </row>
    <row r="15" spans="1:22" ht="96" x14ac:dyDescent="0.2">
      <c r="A15" s="84" t="s">
        <v>234</v>
      </c>
      <c r="B15" s="41" t="s">
        <v>128</v>
      </c>
      <c r="C15" s="67">
        <v>2</v>
      </c>
      <c r="D15" s="67">
        <v>2</v>
      </c>
      <c r="E15" s="71">
        <f t="shared" si="1"/>
        <v>4</v>
      </c>
      <c r="F15" s="84" t="s">
        <v>241</v>
      </c>
      <c r="G15" s="38" t="s">
        <v>69</v>
      </c>
      <c r="H15" s="68" t="s">
        <v>31</v>
      </c>
      <c r="I15" s="68" t="s">
        <v>32</v>
      </c>
      <c r="J15" s="67">
        <v>-4</v>
      </c>
      <c r="K15" s="67">
        <v>-4</v>
      </c>
      <c r="L15" s="83">
        <f t="shared" si="0"/>
        <v>1</v>
      </c>
      <c r="M15" s="83">
        <f t="shared" si="0"/>
        <v>1</v>
      </c>
      <c r="N15" s="71">
        <f t="shared" si="2"/>
        <v>1</v>
      </c>
      <c r="O15" s="69"/>
      <c r="P15" s="69"/>
      <c r="Q15" s="69"/>
      <c r="R15" s="67"/>
      <c r="S15" s="67"/>
      <c r="T15" s="83">
        <f t="shared" si="3"/>
        <v>1</v>
      </c>
      <c r="U15" s="83">
        <f t="shared" si="4"/>
        <v>1</v>
      </c>
      <c r="V15" s="71">
        <f t="shared" si="5"/>
        <v>1</v>
      </c>
    </row>
    <row r="16" spans="1:22" ht="72" x14ac:dyDescent="0.2">
      <c r="A16" s="84" t="s">
        <v>235</v>
      </c>
      <c r="B16" s="41" t="s">
        <v>129</v>
      </c>
      <c r="C16" s="68">
        <v>1</v>
      </c>
      <c r="D16" s="67">
        <v>1</v>
      </c>
      <c r="E16" s="71">
        <f t="shared" si="1"/>
        <v>1</v>
      </c>
      <c r="F16" s="84" t="s">
        <v>242</v>
      </c>
      <c r="G16" s="38" t="s">
        <v>130</v>
      </c>
      <c r="H16" s="68" t="s">
        <v>31</v>
      </c>
      <c r="I16" s="68" t="s">
        <v>32</v>
      </c>
      <c r="J16" s="68">
        <v>-4</v>
      </c>
      <c r="K16" s="68">
        <v>-4</v>
      </c>
      <c r="L16" s="83">
        <f t="shared" si="0"/>
        <v>1</v>
      </c>
      <c r="M16" s="83">
        <f t="shared" si="0"/>
        <v>1</v>
      </c>
      <c r="N16" s="71">
        <f t="shared" si="2"/>
        <v>1</v>
      </c>
      <c r="O16" s="69"/>
      <c r="P16" s="69"/>
      <c r="Q16" s="69"/>
      <c r="R16" s="68"/>
      <c r="S16" s="68"/>
      <c r="T16" s="83">
        <f t="shared" si="3"/>
        <v>1</v>
      </c>
      <c r="U16" s="83">
        <f t="shared" si="4"/>
        <v>1</v>
      </c>
      <c r="V16" s="71">
        <f t="shared" si="5"/>
        <v>1</v>
      </c>
    </row>
    <row r="17" spans="4:22" ht="48" customHeight="1" x14ac:dyDescent="0.2">
      <c r="D17" s="73" t="s">
        <v>122</v>
      </c>
      <c r="E17" s="70">
        <f>ROUND(SUM(E10:E16)/COUNT(C10:C16),2)</f>
        <v>3.43</v>
      </c>
      <c r="M17" s="73" t="s">
        <v>123</v>
      </c>
      <c r="N17" s="70">
        <f>ROUND(SUMIF(N10:N16,"&gt;0",N10:N16)/COUNT(N10:N16),2)</f>
        <v>1</v>
      </c>
      <c r="U17" s="73" t="s">
        <v>124</v>
      </c>
      <c r="V17" s="70">
        <f>ROUND(SUMIF(V10:V16,"&gt;0",V10:V16)/COUNT(V10:V16),2)</f>
        <v>1</v>
      </c>
    </row>
    <row r="40" spans="4:5" x14ac:dyDescent="0.2">
      <c r="D40" s="6">
        <v>1</v>
      </c>
      <c r="E40" s="6">
        <v>-1</v>
      </c>
    </row>
    <row r="41" spans="4:5" x14ac:dyDescent="0.2">
      <c r="D41" s="6">
        <v>2</v>
      </c>
      <c r="E41" s="6">
        <v>-2</v>
      </c>
    </row>
    <row r="42" spans="4:5" x14ac:dyDescent="0.2">
      <c r="D42" s="6">
        <v>3</v>
      </c>
      <c r="E42" s="6">
        <v>-3</v>
      </c>
    </row>
    <row r="43" spans="4:5" x14ac:dyDescent="0.2">
      <c r="D43" s="6">
        <v>4</v>
      </c>
      <c r="E43"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6">
    <cfRule type="cellIs" dxfId="500" priority="44" operator="between">
      <formula>8</formula>
      <formula>16</formula>
    </cfRule>
    <cfRule type="cellIs" dxfId="499" priority="45" operator="between">
      <formula>4</formula>
      <formula>7.99</formula>
    </cfRule>
    <cfRule type="cellIs" dxfId="498" priority="46" operator="between">
      <formula>1</formula>
      <formula>3.99</formula>
    </cfRule>
  </conditionalFormatting>
  <conditionalFormatting sqref="F10:F16">
    <cfRule type="cellIs" dxfId="497" priority="41" operator="between">
      <formula>11</formula>
      <formula>25</formula>
    </cfRule>
    <cfRule type="cellIs" dxfId="496" priority="42" operator="between">
      <formula>6</formula>
      <formula>10</formula>
    </cfRule>
    <cfRule type="cellIs" dxfId="495" priority="43" operator="between">
      <formula>0</formula>
      <formula>5</formula>
    </cfRule>
  </conditionalFormatting>
  <conditionalFormatting sqref="H10:H12">
    <cfRule type="containsText" dxfId="494" priority="39" operator="containsText" text="Sí">
      <formula>NOT(ISERROR(SEARCH("Sí",H10)))</formula>
    </cfRule>
    <cfRule type="containsText" dxfId="493" priority="40" operator="containsText" text="No">
      <formula>NOT(ISERROR(SEARCH("No",H10)))</formula>
    </cfRule>
  </conditionalFormatting>
  <conditionalFormatting sqref="I10:I12">
    <cfRule type="containsText" dxfId="492" priority="36" operator="containsText" text="Bajo">
      <formula>NOT(ISERROR(SEARCH("Bajo",I10)))</formula>
    </cfRule>
    <cfRule type="containsText" dxfId="491" priority="37" operator="containsText" text="Medio">
      <formula>NOT(ISERROR(SEARCH("Medio",I10)))</formula>
    </cfRule>
    <cfRule type="containsText" dxfId="490" priority="38" operator="containsText" text="Alto">
      <formula>NOT(ISERROR(SEARCH("Alto",I10)))</formula>
    </cfRule>
  </conditionalFormatting>
  <conditionalFormatting sqref="E17">
    <cfRule type="cellIs" dxfId="489" priority="33" operator="between">
      <formula>8</formula>
      <formula>16</formula>
    </cfRule>
    <cfRule type="cellIs" dxfId="488" priority="34" operator="between">
      <formula>4</formula>
      <formula>7.99</formula>
    </cfRule>
    <cfRule type="cellIs" dxfId="487" priority="35" operator="between">
      <formula>1</formula>
      <formula>3.99</formula>
    </cfRule>
  </conditionalFormatting>
  <conditionalFormatting sqref="N10:N16">
    <cfRule type="cellIs" dxfId="486" priority="30" operator="between">
      <formula>8</formula>
      <formula>16</formula>
    </cfRule>
    <cfRule type="cellIs" dxfId="485" priority="31" operator="between">
      <formula>4</formula>
      <formula>7.99</formula>
    </cfRule>
    <cfRule type="cellIs" dxfId="484" priority="32" operator="between">
      <formula>1</formula>
      <formula>3.99</formula>
    </cfRule>
  </conditionalFormatting>
  <conditionalFormatting sqref="N17">
    <cfRule type="cellIs" dxfId="483" priority="27" operator="between">
      <formula>8</formula>
      <formula>16</formula>
    </cfRule>
    <cfRule type="cellIs" dxfId="482" priority="28" operator="between">
      <formula>4</formula>
      <formula>7.99</formula>
    </cfRule>
    <cfRule type="cellIs" dxfId="481" priority="29" operator="between">
      <formula>1</formula>
      <formula>3.99</formula>
    </cfRule>
  </conditionalFormatting>
  <conditionalFormatting sqref="V10:V16">
    <cfRule type="cellIs" dxfId="480" priority="24" operator="between">
      <formula>8</formula>
      <formula>16</formula>
    </cfRule>
    <cfRule type="cellIs" dxfId="479" priority="25" operator="between">
      <formula>4</formula>
      <formula>7.99</formula>
    </cfRule>
    <cfRule type="cellIs" dxfId="478" priority="26" operator="between">
      <formula>1</formula>
      <formula>3.99</formula>
    </cfRule>
  </conditionalFormatting>
  <conditionalFormatting sqref="V17">
    <cfRule type="cellIs" dxfId="477" priority="21" operator="between">
      <formula>8</formula>
      <formula>16</formula>
    </cfRule>
    <cfRule type="cellIs" dxfId="476" priority="22" operator="between">
      <formula>4</formula>
      <formula>7.99</formula>
    </cfRule>
    <cfRule type="cellIs" dxfId="475" priority="23" operator="between">
      <formula>1</formula>
      <formula>3.99</formula>
    </cfRule>
  </conditionalFormatting>
  <conditionalFormatting sqref="H13">
    <cfRule type="containsText" dxfId="474" priority="19" operator="containsText" text="Sí">
      <formula>NOT(ISERROR(SEARCH("Sí",H13)))</formula>
    </cfRule>
    <cfRule type="containsText" dxfId="473" priority="20" operator="containsText" text="No">
      <formula>NOT(ISERROR(SEARCH("No",H13)))</formula>
    </cfRule>
  </conditionalFormatting>
  <conditionalFormatting sqref="I13">
    <cfRule type="containsText" dxfId="472" priority="16" operator="containsText" text="Bajo">
      <formula>NOT(ISERROR(SEARCH("Bajo",I13)))</formula>
    </cfRule>
    <cfRule type="containsText" dxfId="471" priority="17" operator="containsText" text="Medio">
      <formula>NOT(ISERROR(SEARCH("Medio",I13)))</formula>
    </cfRule>
    <cfRule type="containsText" dxfId="470" priority="18" operator="containsText" text="Alto">
      <formula>NOT(ISERROR(SEARCH("Alto",I13)))</formula>
    </cfRule>
  </conditionalFormatting>
  <conditionalFormatting sqref="H14">
    <cfRule type="containsText" dxfId="469" priority="14" operator="containsText" text="Sí">
      <formula>NOT(ISERROR(SEARCH("Sí",H14)))</formula>
    </cfRule>
    <cfRule type="containsText" dxfId="468" priority="15" operator="containsText" text="No">
      <formula>NOT(ISERROR(SEARCH("No",H14)))</formula>
    </cfRule>
  </conditionalFormatting>
  <conditionalFormatting sqref="I14">
    <cfRule type="containsText" dxfId="467" priority="11" operator="containsText" text="Bajo">
      <formula>NOT(ISERROR(SEARCH("Bajo",I14)))</formula>
    </cfRule>
    <cfRule type="containsText" dxfId="466" priority="12" operator="containsText" text="Medio">
      <formula>NOT(ISERROR(SEARCH("Medio",I14)))</formula>
    </cfRule>
    <cfRule type="containsText" dxfId="465" priority="13" operator="containsText" text="Alto">
      <formula>NOT(ISERROR(SEARCH("Alto",I14)))</formula>
    </cfRule>
  </conditionalFormatting>
  <conditionalFormatting sqref="H15">
    <cfRule type="containsText" dxfId="464" priority="9" operator="containsText" text="Sí">
      <formula>NOT(ISERROR(SEARCH("Sí",H15)))</formula>
    </cfRule>
    <cfRule type="containsText" dxfId="463" priority="10" operator="containsText" text="No">
      <formula>NOT(ISERROR(SEARCH("No",H15)))</formula>
    </cfRule>
  </conditionalFormatting>
  <conditionalFormatting sqref="I15">
    <cfRule type="containsText" dxfId="462" priority="6" operator="containsText" text="Bajo">
      <formula>NOT(ISERROR(SEARCH("Bajo",I15)))</formula>
    </cfRule>
    <cfRule type="containsText" dxfId="461" priority="7" operator="containsText" text="Medio">
      <formula>NOT(ISERROR(SEARCH("Medio",I15)))</formula>
    </cfRule>
    <cfRule type="containsText" dxfId="460" priority="8" operator="containsText" text="Alto">
      <formula>NOT(ISERROR(SEARCH("Alto",I15)))</formula>
    </cfRule>
  </conditionalFormatting>
  <conditionalFormatting sqref="H16">
    <cfRule type="containsText" dxfId="459" priority="4" operator="containsText" text="Sí">
      <formula>NOT(ISERROR(SEARCH("Sí",H16)))</formula>
    </cfRule>
    <cfRule type="containsText" dxfId="458" priority="5" operator="containsText" text="No">
      <formula>NOT(ISERROR(SEARCH("No",H16)))</formula>
    </cfRule>
  </conditionalFormatting>
  <conditionalFormatting sqref="I16">
    <cfRule type="containsText" dxfId="457" priority="1" operator="containsText" text="Bajo">
      <formula>NOT(ISERROR(SEARCH("Bajo",I16)))</formula>
    </cfRule>
    <cfRule type="containsText" dxfId="456" priority="2" operator="containsText" text="Medio">
      <formula>NOT(ISERROR(SEARCH("Medio",I16)))</formula>
    </cfRule>
    <cfRule type="containsText" dxfId="455" priority="3" operator="containsText" text="Alto">
      <formula>NOT(ISERROR(SEARCH("Alto",I16)))</formula>
    </cfRule>
  </conditionalFormatting>
  <dataValidations count="4">
    <dataValidation type="list" allowBlank="1" showInputMessage="1" showErrorMessage="1" sqref="R10:S16 J10:K16">
      <formula1>negative</formula1>
    </dataValidation>
    <dataValidation type="list" allowBlank="1" showInputMessage="1" showErrorMessage="1" sqref="C10:D16">
      <formula1>positive</formula1>
    </dataValidation>
    <dataValidation type="list" allowBlank="1" showInputMessage="1" showErrorMessage="1" sqref="H10:H16">
      <formula1>$L$3:$L$4</formula1>
    </dataValidation>
    <dataValidation type="list" allowBlank="1" showInputMessage="1" showErrorMessage="1" sqref="I10:I16">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topLeftCell="B16" zoomScale="90" zoomScaleNormal="90" zoomScaleSheetLayoutView="115" workbookViewId="0">
      <selection activeCell="S20" sqref="S20"/>
    </sheetView>
  </sheetViews>
  <sheetFormatPr baseColWidth="10" defaultColWidth="8.7109375" defaultRowHeight="12.75" x14ac:dyDescent="0.2"/>
  <cols>
    <col min="1" max="1" width="12.7109375" style="6" customWidth="1"/>
    <col min="2" max="2" width="64.5703125" style="6" bestFit="1" customWidth="1"/>
    <col min="3" max="3" width="13.42578125" style="6" customWidth="1"/>
    <col min="4" max="4" width="14.140625" style="6" customWidth="1"/>
    <col min="5" max="5" width="14.8554687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48.75" thickBot="1" x14ac:dyDescent="0.25">
      <c r="A5" s="61"/>
      <c r="B5" s="62"/>
      <c r="C5" s="174" t="str">
        <f>'1. Contratación (C)'!A8</f>
        <v>C.R3</v>
      </c>
      <c r="D5" s="175"/>
      <c r="E5" s="176" t="str">
        <f>'1. Contratación (C)'!B8</f>
        <v>Conflicto de interés</v>
      </c>
      <c r="F5" s="177"/>
      <c r="G5" s="82" t="str">
        <f>'1.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16" t="str">
        <f>'1. Contratación (C)'!D8</f>
        <v>ED / EE / BF / C</v>
      </c>
      <c r="I5" s="23" t="str">
        <f>'1. Contratación (C)'!E8</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80" x14ac:dyDescent="0.2">
      <c r="A10" s="84" t="s">
        <v>243</v>
      </c>
      <c r="B10" s="32" t="s">
        <v>131</v>
      </c>
      <c r="C10" s="67">
        <v>4</v>
      </c>
      <c r="D10" s="67">
        <v>1</v>
      </c>
      <c r="E10" s="71">
        <f>C10*D10</f>
        <v>4</v>
      </c>
      <c r="F10" s="84" t="s">
        <v>254</v>
      </c>
      <c r="G10" s="45" t="s">
        <v>206</v>
      </c>
      <c r="H10" s="68" t="s">
        <v>31</v>
      </c>
      <c r="I10" s="68" t="s">
        <v>32</v>
      </c>
      <c r="J10" s="67">
        <v>-4</v>
      </c>
      <c r="K10" s="67">
        <v>-4</v>
      </c>
      <c r="L10" s="83">
        <f t="shared" ref="L10:M20"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156" x14ac:dyDescent="0.2">
      <c r="A11" s="84" t="s">
        <v>244</v>
      </c>
      <c r="B11" s="33" t="s">
        <v>132</v>
      </c>
      <c r="C11" s="67">
        <v>4</v>
      </c>
      <c r="D11" s="67">
        <v>1</v>
      </c>
      <c r="E11" s="71">
        <f t="shared" ref="E11:E20" si="1">C11*D11</f>
        <v>4</v>
      </c>
      <c r="F11" s="84" t="s">
        <v>255</v>
      </c>
      <c r="G11" s="44" t="s">
        <v>205</v>
      </c>
      <c r="H11" s="68" t="s">
        <v>31</v>
      </c>
      <c r="I11" s="68" t="s">
        <v>32</v>
      </c>
      <c r="J11" s="67">
        <v>-4</v>
      </c>
      <c r="K11" s="67">
        <v>-4</v>
      </c>
      <c r="L11" s="83">
        <f t="shared" si="0"/>
        <v>1</v>
      </c>
      <c r="M11" s="83">
        <f t="shared" si="0"/>
        <v>1</v>
      </c>
      <c r="N11" s="71">
        <f t="shared" ref="N11:N20" si="2">L11*M11</f>
        <v>1</v>
      </c>
      <c r="O11" s="69"/>
      <c r="P11" s="69"/>
      <c r="Q11" s="69"/>
      <c r="R11" s="67"/>
      <c r="S11" s="67"/>
      <c r="T11" s="83">
        <f t="shared" ref="T11:T20" si="3">IF(ISNUMBER($L11),IF($L11+R11&gt;1,$L11+R11,1),"")</f>
        <v>1</v>
      </c>
      <c r="U11" s="83">
        <f t="shared" ref="U11:U20" si="4">IF(ISNUMBER($M11),IF($M11+S11&gt;1,$M11+S11,1),"")</f>
        <v>1</v>
      </c>
      <c r="V11" s="71">
        <f t="shared" ref="V11:V20" si="5">T11*U11</f>
        <v>1</v>
      </c>
    </row>
    <row r="12" spans="1:22" ht="156" x14ac:dyDescent="0.2">
      <c r="A12" s="84" t="s">
        <v>245</v>
      </c>
      <c r="B12" s="35" t="s">
        <v>133</v>
      </c>
      <c r="C12" s="67">
        <v>4</v>
      </c>
      <c r="D12" s="67">
        <v>1</v>
      </c>
      <c r="E12" s="71">
        <f t="shared" si="1"/>
        <v>4</v>
      </c>
      <c r="F12" s="84" t="s">
        <v>256</v>
      </c>
      <c r="G12" s="44" t="s">
        <v>205</v>
      </c>
      <c r="H12" s="68" t="s">
        <v>31</v>
      </c>
      <c r="I12" s="68" t="s">
        <v>32</v>
      </c>
      <c r="J12" s="67">
        <v>-4</v>
      </c>
      <c r="K12" s="67">
        <v>-4</v>
      </c>
      <c r="L12" s="83">
        <f t="shared" si="0"/>
        <v>1</v>
      </c>
      <c r="M12" s="83">
        <f t="shared" si="0"/>
        <v>1</v>
      </c>
      <c r="N12" s="71">
        <f t="shared" si="2"/>
        <v>1</v>
      </c>
      <c r="O12" s="69"/>
      <c r="P12" s="69"/>
      <c r="Q12" s="69"/>
      <c r="R12" s="67"/>
      <c r="S12" s="67"/>
      <c r="T12" s="83">
        <f t="shared" si="3"/>
        <v>1</v>
      </c>
      <c r="U12" s="83">
        <f t="shared" si="4"/>
        <v>1</v>
      </c>
      <c r="V12" s="71">
        <f t="shared" si="5"/>
        <v>1</v>
      </c>
    </row>
    <row r="13" spans="1:22" ht="192" x14ac:dyDescent="0.2">
      <c r="A13" s="84" t="s">
        <v>246</v>
      </c>
      <c r="B13" s="41" t="s">
        <v>134</v>
      </c>
      <c r="C13" s="67">
        <v>2</v>
      </c>
      <c r="D13" s="67">
        <v>3</v>
      </c>
      <c r="E13" s="71">
        <f t="shared" si="1"/>
        <v>6</v>
      </c>
      <c r="F13" s="84" t="s">
        <v>257</v>
      </c>
      <c r="G13" s="95" t="s">
        <v>204</v>
      </c>
      <c r="H13" s="68" t="s">
        <v>31</v>
      </c>
      <c r="I13" s="68" t="s">
        <v>32</v>
      </c>
      <c r="J13" s="67">
        <v>-4</v>
      </c>
      <c r="K13" s="67">
        <v>-4</v>
      </c>
      <c r="L13" s="83">
        <f t="shared" si="0"/>
        <v>1</v>
      </c>
      <c r="M13" s="83">
        <f t="shared" si="0"/>
        <v>1</v>
      </c>
      <c r="N13" s="71">
        <f t="shared" si="2"/>
        <v>1</v>
      </c>
      <c r="O13" s="69"/>
      <c r="P13" s="69"/>
      <c r="Q13" s="69"/>
      <c r="R13" s="67"/>
      <c r="S13" s="67"/>
      <c r="T13" s="83">
        <f t="shared" si="3"/>
        <v>1</v>
      </c>
      <c r="U13" s="83">
        <f t="shared" si="4"/>
        <v>1</v>
      </c>
      <c r="V13" s="71">
        <f t="shared" si="5"/>
        <v>1</v>
      </c>
    </row>
    <row r="14" spans="1:22" ht="180" x14ac:dyDescent="0.2">
      <c r="A14" s="84" t="s">
        <v>247</v>
      </c>
      <c r="B14" s="50" t="s">
        <v>135</v>
      </c>
      <c r="C14" s="67">
        <v>3</v>
      </c>
      <c r="D14" s="67">
        <v>1</v>
      </c>
      <c r="E14" s="71">
        <f t="shared" si="1"/>
        <v>3</v>
      </c>
      <c r="F14" s="84" t="s">
        <v>258</v>
      </c>
      <c r="G14" s="95" t="s">
        <v>203</v>
      </c>
      <c r="H14" s="68" t="s">
        <v>31</v>
      </c>
      <c r="I14" s="68" t="s">
        <v>32</v>
      </c>
      <c r="J14" s="67">
        <v>-4</v>
      </c>
      <c r="K14" s="67">
        <v>-4</v>
      </c>
      <c r="L14" s="83">
        <f t="shared" si="0"/>
        <v>1</v>
      </c>
      <c r="M14" s="83">
        <f t="shared" si="0"/>
        <v>1</v>
      </c>
      <c r="N14" s="71">
        <f t="shared" si="2"/>
        <v>1</v>
      </c>
      <c r="O14" s="69"/>
      <c r="P14" s="69"/>
      <c r="Q14" s="69"/>
      <c r="R14" s="67"/>
      <c r="S14" s="67"/>
      <c r="T14" s="83">
        <f t="shared" si="3"/>
        <v>1</v>
      </c>
      <c r="U14" s="83">
        <f t="shared" si="4"/>
        <v>1</v>
      </c>
      <c r="V14" s="71">
        <f t="shared" si="5"/>
        <v>1</v>
      </c>
    </row>
    <row r="15" spans="1:22" ht="168" x14ac:dyDescent="0.2">
      <c r="A15" s="84" t="s">
        <v>248</v>
      </c>
      <c r="B15" s="43" t="s">
        <v>61</v>
      </c>
      <c r="C15" s="67">
        <v>4</v>
      </c>
      <c r="D15" s="67">
        <v>1</v>
      </c>
      <c r="E15" s="71">
        <f t="shared" si="1"/>
        <v>4</v>
      </c>
      <c r="F15" s="84" t="s">
        <v>259</v>
      </c>
      <c r="G15" s="95" t="s">
        <v>202</v>
      </c>
      <c r="H15" s="68" t="s">
        <v>31</v>
      </c>
      <c r="I15" s="68" t="s">
        <v>32</v>
      </c>
      <c r="J15" s="67">
        <v>-4</v>
      </c>
      <c r="K15" s="67">
        <v>-4</v>
      </c>
      <c r="L15" s="83">
        <f t="shared" si="0"/>
        <v>1</v>
      </c>
      <c r="M15" s="83">
        <f t="shared" si="0"/>
        <v>1</v>
      </c>
      <c r="N15" s="71">
        <f t="shared" si="2"/>
        <v>1</v>
      </c>
      <c r="O15" s="69"/>
      <c r="P15" s="69"/>
      <c r="Q15" s="69"/>
      <c r="R15" s="67"/>
      <c r="S15" s="67"/>
      <c r="T15" s="83">
        <f t="shared" si="3"/>
        <v>1</v>
      </c>
      <c r="U15" s="83">
        <f t="shared" si="4"/>
        <v>1</v>
      </c>
      <c r="V15" s="71">
        <f t="shared" si="5"/>
        <v>1</v>
      </c>
    </row>
    <row r="16" spans="1:22" ht="180" x14ac:dyDescent="0.2">
      <c r="A16" s="84" t="s">
        <v>249</v>
      </c>
      <c r="B16" s="38" t="s">
        <v>70</v>
      </c>
      <c r="C16" s="67">
        <v>4</v>
      </c>
      <c r="D16" s="67">
        <v>1</v>
      </c>
      <c r="E16" s="71">
        <f t="shared" si="1"/>
        <v>4</v>
      </c>
      <c r="F16" s="84" t="s">
        <v>260</v>
      </c>
      <c r="G16" s="95" t="s">
        <v>201</v>
      </c>
      <c r="H16" s="68" t="s">
        <v>31</v>
      </c>
      <c r="I16" s="68" t="s">
        <v>32</v>
      </c>
      <c r="J16" s="67">
        <v>-4</v>
      </c>
      <c r="K16" s="67">
        <v>-4</v>
      </c>
      <c r="L16" s="83">
        <f t="shared" si="0"/>
        <v>1</v>
      </c>
      <c r="M16" s="83">
        <f t="shared" si="0"/>
        <v>1</v>
      </c>
      <c r="N16" s="71">
        <f t="shared" si="2"/>
        <v>1</v>
      </c>
      <c r="O16" s="69"/>
      <c r="P16" s="69"/>
      <c r="Q16" s="69"/>
      <c r="R16" s="67"/>
      <c r="S16" s="67"/>
      <c r="T16" s="83">
        <f t="shared" si="3"/>
        <v>1</v>
      </c>
      <c r="U16" s="83">
        <f t="shared" si="4"/>
        <v>1</v>
      </c>
      <c r="V16" s="71">
        <f t="shared" si="5"/>
        <v>1</v>
      </c>
    </row>
    <row r="17" spans="1:22" ht="168" x14ac:dyDescent="0.2">
      <c r="A17" s="84" t="s">
        <v>250</v>
      </c>
      <c r="B17" s="39" t="s">
        <v>62</v>
      </c>
      <c r="C17" s="67">
        <v>4</v>
      </c>
      <c r="D17" s="67">
        <v>1</v>
      </c>
      <c r="E17" s="71">
        <f t="shared" si="1"/>
        <v>4</v>
      </c>
      <c r="F17" s="84" t="s">
        <v>261</v>
      </c>
      <c r="G17" s="95" t="s">
        <v>198</v>
      </c>
      <c r="H17" s="68" t="s">
        <v>31</v>
      </c>
      <c r="I17" s="68" t="s">
        <v>32</v>
      </c>
      <c r="J17" s="67">
        <v>-4</v>
      </c>
      <c r="K17" s="67">
        <v>-4</v>
      </c>
      <c r="L17" s="83">
        <f t="shared" si="0"/>
        <v>1</v>
      </c>
      <c r="M17" s="83">
        <f t="shared" si="0"/>
        <v>1</v>
      </c>
      <c r="N17" s="71">
        <f t="shared" si="2"/>
        <v>1</v>
      </c>
      <c r="O17" s="69"/>
      <c r="P17" s="69"/>
      <c r="Q17" s="69"/>
      <c r="R17" s="67"/>
      <c r="S17" s="67"/>
      <c r="T17" s="83">
        <f t="shared" si="3"/>
        <v>1</v>
      </c>
      <c r="U17" s="83">
        <f t="shared" si="4"/>
        <v>1</v>
      </c>
      <c r="V17" s="71">
        <f t="shared" si="5"/>
        <v>1</v>
      </c>
    </row>
    <row r="18" spans="1:22" ht="180" x14ac:dyDescent="0.2">
      <c r="A18" s="84" t="s">
        <v>251</v>
      </c>
      <c r="B18" s="38" t="s">
        <v>63</v>
      </c>
      <c r="C18" s="67">
        <v>3</v>
      </c>
      <c r="D18" s="67">
        <v>3</v>
      </c>
      <c r="E18" s="71">
        <f t="shared" si="1"/>
        <v>9</v>
      </c>
      <c r="F18" s="84" t="s">
        <v>262</v>
      </c>
      <c r="G18" s="95" t="s">
        <v>200</v>
      </c>
      <c r="H18" s="68" t="s">
        <v>31</v>
      </c>
      <c r="I18" s="68" t="s">
        <v>32</v>
      </c>
      <c r="J18" s="67">
        <v>-4</v>
      </c>
      <c r="K18" s="67">
        <v>-4</v>
      </c>
      <c r="L18" s="83">
        <f t="shared" si="0"/>
        <v>1</v>
      </c>
      <c r="M18" s="83">
        <f t="shared" si="0"/>
        <v>1</v>
      </c>
      <c r="N18" s="71">
        <f t="shared" si="2"/>
        <v>1</v>
      </c>
      <c r="O18" s="69"/>
      <c r="P18" s="69"/>
      <c r="Q18" s="69"/>
      <c r="R18" s="67"/>
      <c r="S18" s="67"/>
      <c r="T18" s="83">
        <f t="shared" si="3"/>
        <v>1</v>
      </c>
      <c r="U18" s="83">
        <f t="shared" si="4"/>
        <v>1</v>
      </c>
      <c r="V18" s="71">
        <f t="shared" si="5"/>
        <v>1</v>
      </c>
    </row>
    <row r="19" spans="1:22" ht="192" x14ac:dyDescent="0.2">
      <c r="A19" s="84" t="s">
        <v>252</v>
      </c>
      <c r="B19" s="50" t="s">
        <v>136</v>
      </c>
      <c r="C19" s="67">
        <v>2</v>
      </c>
      <c r="D19" s="67">
        <v>1</v>
      </c>
      <c r="E19" s="71">
        <f>C19*D19</f>
        <v>2</v>
      </c>
      <c r="F19" s="84" t="s">
        <v>263</v>
      </c>
      <c r="G19" s="96" t="s">
        <v>199</v>
      </c>
      <c r="H19" s="68" t="s">
        <v>31</v>
      </c>
      <c r="I19" s="68" t="s">
        <v>32</v>
      </c>
      <c r="J19" s="67">
        <v>-4</v>
      </c>
      <c r="K19" s="67">
        <v>-4</v>
      </c>
      <c r="L19" s="83">
        <f t="shared" si="0"/>
        <v>1</v>
      </c>
      <c r="M19" s="83">
        <f t="shared" si="0"/>
        <v>1</v>
      </c>
      <c r="N19" s="71">
        <f t="shared" si="2"/>
        <v>1</v>
      </c>
      <c r="O19" s="69"/>
      <c r="P19" s="69"/>
      <c r="Q19" s="69"/>
      <c r="R19" s="67"/>
      <c r="S19" s="67"/>
      <c r="T19" s="83">
        <f t="shared" si="3"/>
        <v>1</v>
      </c>
      <c r="U19" s="83">
        <f t="shared" si="4"/>
        <v>1</v>
      </c>
      <c r="V19" s="71">
        <f t="shared" si="5"/>
        <v>1</v>
      </c>
    </row>
    <row r="20" spans="1:22" ht="156" x14ac:dyDescent="0.2">
      <c r="A20" s="84" t="s">
        <v>253</v>
      </c>
      <c r="B20" s="50" t="s">
        <v>137</v>
      </c>
      <c r="C20" s="68">
        <v>2</v>
      </c>
      <c r="D20" s="67">
        <v>1</v>
      </c>
      <c r="E20" s="71">
        <f t="shared" si="1"/>
        <v>2</v>
      </c>
      <c r="F20" s="84" t="s">
        <v>264</v>
      </c>
      <c r="G20" s="96" t="s">
        <v>207</v>
      </c>
      <c r="H20" s="68" t="s">
        <v>31</v>
      </c>
      <c r="I20" s="68" t="s">
        <v>32</v>
      </c>
      <c r="J20" s="68">
        <v>-4</v>
      </c>
      <c r="K20" s="68">
        <v>-4</v>
      </c>
      <c r="L20" s="83">
        <f t="shared" si="0"/>
        <v>1</v>
      </c>
      <c r="M20" s="83">
        <f t="shared" si="0"/>
        <v>1</v>
      </c>
      <c r="N20" s="71">
        <f t="shared" si="2"/>
        <v>1</v>
      </c>
      <c r="O20" s="69"/>
      <c r="P20" s="69"/>
      <c r="Q20" s="69"/>
      <c r="R20" s="68"/>
      <c r="S20" s="68"/>
      <c r="T20" s="83">
        <f t="shared" si="3"/>
        <v>1</v>
      </c>
      <c r="U20" s="83">
        <f t="shared" si="4"/>
        <v>1</v>
      </c>
      <c r="V20" s="71">
        <f t="shared" si="5"/>
        <v>1</v>
      </c>
    </row>
    <row r="21" spans="1:22" ht="48" customHeight="1" x14ac:dyDescent="0.2">
      <c r="D21" s="73" t="s">
        <v>122</v>
      </c>
      <c r="E21" s="70">
        <f>ROUND(SUM(E10:E20)/COUNT(C10:C20),2)</f>
        <v>4.18</v>
      </c>
      <c r="M21" s="73" t="s">
        <v>123</v>
      </c>
      <c r="N21" s="70">
        <f>ROUND(SUMIF(N10:N20,"&gt;0",N10:N20)/COUNT(N10:N20),2)</f>
        <v>1</v>
      </c>
      <c r="U21" s="73" t="s">
        <v>124</v>
      </c>
      <c r="V21" s="70">
        <f>ROUND(SUMIF(V10:V20,"&gt;0",V10:V20)/COUNT(V10:V20),2)</f>
        <v>1</v>
      </c>
    </row>
    <row r="44" spans="4:5" x14ac:dyDescent="0.2">
      <c r="D44" s="6">
        <v>1</v>
      </c>
      <c r="E44" s="6">
        <v>-1</v>
      </c>
    </row>
    <row r="45" spans="4:5" x14ac:dyDescent="0.2">
      <c r="D45" s="6">
        <v>2</v>
      </c>
      <c r="E45" s="6">
        <v>-2</v>
      </c>
    </row>
    <row r="46" spans="4:5" x14ac:dyDescent="0.2">
      <c r="D46" s="6">
        <v>3</v>
      </c>
      <c r="E46" s="6">
        <v>-3</v>
      </c>
    </row>
    <row r="47" spans="4:5" x14ac:dyDescent="0.2">
      <c r="D47" s="6">
        <v>4</v>
      </c>
      <c r="E47"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0">
    <cfRule type="cellIs" dxfId="454" priority="74" operator="between">
      <formula>8</formula>
      <formula>16</formula>
    </cfRule>
    <cfRule type="cellIs" dxfId="453" priority="75" operator="between">
      <formula>4</formula>
      <formula>7.99</formula>
    </cfRule>
    <cfRule type="cellIs" dxfId="452" priority="76" operator="between">
      <formula>1</formula>
      <formula>3.99</formula>
    </cfRule>
  </conditionalFormatting>
  <conditionalFormatting sqref="F10:F20">
    <cfRule type="cellIs" dxfId="451" priority="71" operator="between">
      <formula>11</formula>
      <formula>25</formula>
    </cfRule>
    <cfRule type="cellIs" dxfId="450" priority="72" operator="between">
      <formula>6</formula>
      <formula>10</formula>
    </cfRule>
    <cfRule type="cellIs" dxfId="449" priority="73" operator="between">
      <formula>0</formula>
      <formula>5</formula>
    </cfRule>
  </conditionalFormatting>
  <conditionalFormatting sqref="H10">
    <cfRule type="containsText" dxfId="448" priority="69" operator="containsText" text="Sí">
      <formula>NOT(ISERROR(SEARCH("Sí",H10)))</formula>
    </cfRule>
    <cfRule type="containsText" dxfId="447" priority="70" operator="containsText" text="No">
      <formula>NOT(ISERROR(SEARCH("No",H10)))</formula>
    </cfRule>
  </conditionalFormatting>
  <conditionalFormatting sqref="I10">
    <cfRule type="containsText" dxfId="446" priority="66" operator="containsText" text="Bajo">
      <formula>NOT(ISERROR(SEARCH("Bajo",I10)))</formula>
    </cfRule>
    <cfRule type="containsText" dxfId="445" priority="67" operator="containsText" text="Medio">
      <formula>NOT(ISERROR(SEARCH("Medio",I10)))</formula>
    </cfRule>
    <cfRule type="containsText" dxfId="444" priority="68" operator="containsText" text="Alto">
      <formula>NOT(ISERROR(SEARCH("Alto",I10)))</formula>
    </cfRule>
  </conditionalFormatting>
  <conditionalFormatting sqref="E21">
    <cfRule type="cellIs" dxfId="443" priority="63" operator="between">
      <formula>8</formula>
      <formula>16</formula>
    </cfRule>
    <cfRule type="cellIs" dxfId="442" priority="64" operator="between">
      <formula>4</formula>
      <formula>7.99</formula>
    </cfRule>
    <cfRule type="cellIs" dxfId="441" priority="65" operator="between">
      <formula>1</formula>
      <formula>3.99</formula>
    </cfRule>
  </conditionalFormatting>
  <conditionalFormatting sqref="N10:N20">
    <cfRule type="cellIs" dxfId="440" priority="60" operator="between">
      <formula>8</formula>
      <formula>16</formula>
    </cfRule>
    <cfRule type="cellIs" dxfId="439" priority="61" operator="between">
      <formula>4</formula>
      <formula>7.99</formula>
    </cfRule>
    <cfRule type="cellIs" dxfId="438" priority="62" operator="between">
      <formula>1</formula>
      <formula>3.99</formula>
    </cfRule>
  </conditionalFormatting>
  <conditionalFormatting sqref="N21">
    <cfRule type="cellIs" dxfId="437" priority="57" operator="between">
      <formula>8</formula>
      <formula>16</formula>
    </cfRule>
    <cfRule type="cellIs" dxfId="436" priority="58" operator="between">
      <formula>4</formula>
      <formula>7.99</formula>
    </cfRule>
    <cfRule type="cellIs" dxfId="435" priority="59" operator="between">
      <formula>1</formula>
      <formula>3.99</formula>
    </cfRule>
  </conditionalFormatting>
  <conditionalFormatting sqref="V10:V20">
    <cfRule type="cellIs" dxfId="434" priority="54" operator="between">
      <formula>8</formula>
      <formula>16</formula>
    </cfRule>
    <cfRule type="cellIs" dxfId="433" priority="55" operator="between">
      <formula>4</formula>
      <formula>7.99</formula>
    </cfRule>
    <cfRule type="cellIs" dxfId="432" priority="56" operator="between">
      <formula>1</formula>
      <formula>3.99</formula>
    </cfRule>
  </conditionalFormatting>
  <conditionalFormatting sqref="V21">
    <cfRule type="cellIs" dxfId="431" priority="51" operator="between">
      <formula>8</formula>
      <formula>16</formula>
    </cfRule>
    <cfRule type="cellIs" dxfId="430" priority="52" operator="between">
      <formula>4</formula>
      <formula>7.99</formula>
    </cfRule>
    <cfRule type="cellIs" dxfId="429" priority="53" operator="between">
      <formula>1</formula>
      <formula>3.99</formula>
    </cfRule>
  </conditionalFormatting>
  <conditionalFormatting sqref="H11">
    <cfRule type="containsText" dxfId="428" priority="49" operator="containsText" text="Sí">
      <formula>NOT(ISERROR(SEARCH("Sí",H11)))</formula>
    </cfRule>
    <cfRule type="containsText" dxfId="427" priority="50" operator="containsText" text="No">
      <formula>NOT(ISERROR(SEARCH("No",H11)))</formula>
    </cfRule>
  </conditionalFormatting>
  <conditionalFormatting sqref="I11">
    <cfRule type="containsText" dxfId="426" priority="46" operator="containsText" text="Bajo">
      <formula>NOT(ISERROR(SEARCH("Bajo",I11)))</formula>
    </cfRule>
    <cfRule type="containsText" dxfId="425" priority="47" operator="containsText" text="Medio">
      <formula>NOT(ISERROR(SEARCH("Medio",I11)))</formula>
    </cfRule>
    <cfRule type="containsText" dxfId="424" priority="48" operator="containsText" text="Alto">
      <formula>NOT(ISERROR(SEARCH("Alto",I11)))</formula>
    </cfRule>
  </conditionalFormatting>
  <conditionalFormatting sqref="H12">
    <cfRule type="containsText" dxfId="423" priority="44" operator="containsText" text="Sí">
      <formula>NOT(ISERROR(SEARCH("Sí",H12)))</formula>
    </cfRule>
    <cfRule type="containsText" dxfId="422" priority="45" operator="containsText" text="No">
      <formula>NOT(ISERROR(SEARCH("No",H12)))</formula>
    </cfRule>
  </conditionalFormatting>
  <conditionalFormatting sqref="I12">
    <cfRule type="containsText" dxfId="421" priority="41" operator="containsText" text="Bajo">
      <formula>NOT(ISERROR(SEARCH("Bajo",I12)))</formula>
    </cfRule>
    <cfRule type="containsText" dxfId="420" priority="42" operator="containsText" text="Medio">
      <formula>NOT(ISERROR(SEARCH("Medio",I12)))</formula>
    </cfRule>
    <cfRule type="containsText" dxfId="419" priority="43" operator="containsText" text="Alto">
      <formula>NOT(ISERROR(SEARCH("Alto",I12)))</formula>
    </cfRule>
  </conditionalFormatting>
  <conditionalFormatting sqref="H13">
    <cfRule type="containsText" dxfId="418" priority="39" operator="containsText" text="Sí">
      <formula>NOT(ISERROR(SEARCH("Sí",H13)))</formula>
    </cfRule>
    <cfRule type="containsText" dxfId="417" priority="40" operator="containsText" text="No">
      <formula>NOT(ISERROR(SEARCH("No",H13)))</formula>
    </cfRule>
  </conditionalFormatting>
  <conditionalFormatting sqref="I13">
    <cfRule type="containsText" dxfId="416" priority="36" operator="containsText" text="Bajo">
      <formula>NOT(ISERROR(SEARCH("Bajo",I13)))</formula>
    </cfRule>
    <cfRule type="containsText" dxfId="415" priority="37" operator="containsText" text="Medio">
      <formula>NOT(ISERROR(SEARCH("Medio",I13)))</formula>
    </cfRule>
    <cfRule type="containsText" dxfId="414" priority="38" operator="containsText" text="Alto">
      <formula>NOT(ISERROR(SEARCH("Alto",I13)))</formula>
    </cfRule>
  </conditionalFormatting>
  <conditionalFormatting sqref="H14">
    <cfRule type="containsText" dxfId="413" priority="34" operator="containsText" text="Sí">
      <formula>NOT(ISERROR(SEARCH("Sí",H14)))</formula>
    </cfRule>
    <cfRule type="containsText" dxfId="412" priority="35" operator="containsText" text="No">
      <formula>NOT(ISERROR(SEARCH("No",H14)))</formula>
    </cfRule>
  </conditionalFormatting>
  <conditionalFormatting sqref="I14">
    <cfRule type="containsText" dxfId="411" priority="31" operator="containsText" text="Bajo">
      <formula>NOT(ISERROR(SEARCH("Bajo",I14)))</formula>
    </cfRule>
    <cfRule type="containsText" dxfId="410" priority="32" operator="containsText" text="Medio">
      <formula>NOT(ISERROR(SEARCH("Medio",I14)))</formula>
    </cfRule>
    <cfRule type="containsText" dxfId="409" priority="33" operator="containsText" text="Alto">
      <formula>NOT(ISERROR(SEARCH("Alto",I14)))</formula>
    </cfRule>
  </conditionalFormatting>
  <conditionalFormatting sqref="H15">
    <cfRule type="containsText" dxfId="408" priority="29" operator="containsText" text="Sí">
      <formula>NOT(ISERROR(SEARCH("Sí",H15)))</formula>
    </cfRule>
    <cfRule type="containsText" dxfId="407" priority="30" operator="containsText" text="No">
      <formula>NOT(ISERROR(SEARCH("No",H15)))</formula>
    </cfRule>
  </conditionalFormatting>
  <conditionalFormatting sqref="I15">
    <cfRule type="containsText" dxfId="406" priority="26" operator="containsText" text="Bajo">
      <formula>NOT(ISERROR(SEARCH("Bajo",I15)))</formula>
    </cfRule>
    <cfRule type="containsText" dxfId="405" priority="27" operator="containsText" text="Medio">
      <formula>NOT(ISERROR(SEARCH("Medio",I15)))</formula>
    </cfRule>
    <cfRule type="containsText" dxfId="404" priority="28" operator="containsText" text="Alto">
      <formula>NOT(ISERROR(SEARCH("Alto",I15)))</formula>
    </cfRule>
  </conditionalFormatting>
  <conditionalFormatting sqref="H16">
    <cfRule type="containsText" dxfId="403" priority="24" operator="containsText" text="Sí">
      <formula>NOT(ISERROR(SEARCH("Sí",H16)))</formula>
    </cfRule>
    <cfRule type="containsText" dxfId="402" priority="25" operator="containsText" text="No">
      <formula>NOT(ISERROR(SEARCH("No",H16)))</formula>
    </cfRule>
  </conditionalFormatting>
  <conditionalFormatting sqref="I16">
    <cfRule type="containsText" dxfId="401" priority="21" operator="containsText" text="Bajo">
      <formula>NOT(ISERROR(SEARCH("Bajo",I16)))</formula>
    </cfRule>
    <cfRule type="containsText" dxfId="400" priority="22" operator="containsText" text="Medio">
      <formula>NOT(ISERROR(SEARCH("Medio",I16)))</formula>
    </cfRule>
    <cfRule type="containsText" dxfId="399" priority="23" operator="containsText" text="Alto">
      <formula>NOT(ISERROR(SEARCH("Alto",I16)))</formula>
    </cfRule>
  </conditionalFormatting>
  <conditionalFormatting sqref="H17">
    <cfRule type="containsText" dxfId="398" priority="19" operator="containsText" text="Sí">
      <formula>NOT(ISERROR(SEARCH("Sí",H17)))</formula>
    </cfRule>
    <cfRule type="containsText" dxfId="397" priority="20" operator="containsText" text="No">
      <formula>NOT(ISERROR(SEARCH("No",H17)))</formula>
    </cfRule>
  </conditionalFormatting>
  <conditionalFormatting sqref="I17">
    <cfRule type="containsText" dxfId="396" priority="16" operator="containsText" text="Bajo">
      <formula>NOT(ISERROR(SEARCH("Bajo",I17)))</formula>
    </cfRule>
    <cfRule type="containsText" dxfId="395" priority="17" operator="containsText" text="Medio">
      <formula>NOT(ISERROR(SEARCH("Medio",I17)))</formula>
    </cfRule>
    <cfRule type="containsText" dxfId="394" priority="18" operator="containsText" text="Alto">
      <formula>NOT(ISERROR(SEARCH("Alto",I17)))</formula>
    </cfRule>
  </conditionalFormatting>
  <conditionalFormatting sqref="H18">
    <cfRule type="containsText" dxfId="393" priority="14" operator="containsText" text="Sí">
      <formula>NOT(ISERROR(SEARCH("Sí",H18)))</formula>
    </cfRule>
    <cfRule type="containsText" dxfId="392" priority="15" operator="containsText" text="No">
      <formula>NOT(ISERROR(SEARCH("No",H18)))</formula>
    </cfRule>
  </conditionalFormatting>
  <conditionalFormatting sqref="I18">
    <cfRule type="containsText" dxfId="391" priority="11" operator="containsText" text="Bajo">
      <formula>NOT(ISERROR(SEARCH("Bajo",I18)))</formula>
    </cfRule>
    <cfRule type="containsText" dxfId="390" priority="12" operator="containsText" text="Medio">
      <formula>NOT(ISERROR(SEARCH("Medio",I18)))</formula>
    </cfRule>
    <cfRule type="containsText" dxfId="389" priority="13" operator="containsText" text="Alto">
      <formula>NOT(ISERROR(SEARCH("Alto",I18)))</formula>
    </cfRule>
  </conditionalFormatting>
  <conditionalFormatting sqref="H19">
    <cfRule type="containsText" dxfId="388" priority="9" operator="containsText" text="Sí">
      <formula>NOT(ISERROR(SEARCH("Sí",H19)))</formula>
    </cfRule>
    <cfRule type="containsText" dxfId="387" priority="10" operator="containsText" text="No">
      <formula>NOT(ISERROR(SEARCH("No",H19)))</formula>
    </cfRule>
  </conditionalFormatting>
  <conditionalFormatting sqref="I19">
    <cfRule type="containsText" dxfId="386" priority="6" operator="containsText" text="Bajo">
      <formula>NOT(ISERROR(SEARCH("Bajo",I19)))</formula>
    </cfRule>
    <cfRule type="containsText" dxfId="385" priority="7" operator="containsText" text="Medio">
      <formula>NOT(ISERROR(SEARCH("Medio",I19)))</formula>
    </cfRule>
    <cfRule type="containsText" dxfId="384" priority="8" operator="containsText" text="Alto">
      <formula>NOT(ISERROR(SEARCH("Alto",I19)))</formula>
    </cfRule>
  </conditionalFormatting>
  <conditionalFormatting sqref="H20">
    <cfRule type="containsText" dxfId="383" priority="4" operator="containsText" text="Sí">
      <formula>NOT(ISERROR(SEARCH("Sí",H20)))</formula>
    </cfRule>
    <cfRule type="containsText" dxfId="382" priority="5" operator="containsText" text="No">
      <formula>NOT(ISERROR(SEARCH("No",H20)))</formula>
    </cfRule>
  </conditionalFormatting>
  <conditionalFormatting sqref="I20">
    <cfRule type="containsText" dxfId="381" priority="1" operator="containsText" text="Bajo">
      <formula>NOT(ISERROR(SEARCH("Bajo",I20)))</formula>
    </cfRule>
    <cfRule type="containsText" dxfId="380" priority="2" operator="containsText" text="Medio">
      <formula>NOT(ISERROR(SEARCH("Medio",I20)))</formula>
    </cfRule>
    <cfRule type="containsText" dxfId="379" priority="3" operator="containsText" text="Alto">
      <formula>NOT(ISERROR(SEARCH("Alto",I20)))</formula>
    </cfRule>
  </conditionalFormatting>
  <dataValidations count="4">
    <dataValidation type="list" allowBlank="1" showInputMessage="1" showErrorMessage="1" sqref="R10:S20 J10:K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6"/>
  <sheetViews>
    <sheetView topLeftCell="A16" zoomScale="90" zoomScaleNormal="90" zoomScaleSheetLayoutView="100" workbookViewId="0">
      <selection activeCell="B19" sqref="B19"/>
    </sheetView>
  </sheetViews>
  <sheetFormatPr baseColWidth="10" defaultColWidth="8.7109375" defaultRowHeight="12.75" x14ac:dyDescent="0.2"/>
  <cols>
    <col min="1" max="1" width="12.7109375" style="6" customWidth="1"/>
    <col min="2" max="2" width="64.7109375" style="6" customWidth="1"/>
    <col min="3" max="5" width="15.5703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(C)'!A9</f>
        <v>C.R4</v>
      </c>
      <c r="D5" s="175"/>
      <c r="E5" s="176" t="str">
        <f>'1. Contratación (C)'!B9</f>
        <v xml:space="preserve">Manipulación en la valoración técnica o económica de las ofertas presentadas </v>
      </c>
      <c r="F5" s="177"/>
      <c r="G5" s="82" t="str">
        <f>'1. Contratación (C)'!C9</f>
        <v>Manipulación del procedimiento de contratación en favor de un licitador o en detrimento de otro o varios.</v>
      </c>
      <c r="H5" s="16" t="str">
        <f>'1. Contratación (C)'!D9</f>
        <v>ED / EE / T</v>
      </c>
      <c r="I5" s="23" t="str">
        <f>'1. Contratación (C)'!E9</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08" x14ac:dyDescent="0.2">
      <c r="A10" s="84" t="s">
        <v>265</v>
      </c>
      <c r="B10" s="41" t="s">
        <v>88</v>
      </c>
      <c r="C10" s="67">
        <v>4</v>
      </c>
      <c r="D10" s="67">
        <v>1</v>
      </c>
      <c r="E10" s="71">
        <f>C10*D10</f>
        <v>4</v>
      </c>
      <c r="F10" s="84" t="s">
        <v>275</v>
      </c>
      <c r="G10" s="46" t="s">
        <v>168</v>
      </c>
      <c r="H10" s="68" t="s">
        <v>31</v>
      </c>
      <c r="I10" s="68" t="s">
        <v>32</v>
      </c>
      <c r="J10" s="67">
        <v>-4</v>
      </c>
      <c r="K10" s="67">
        <v>-4</v>
      </c>
      <c r="L10" s="83">
        <f t="shared" ref="L10:M19"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96" customHeight="1" x14ac:dyDescent="0.2">
      <c r="A11" s="84" t="s">
        <v>266</v>
      </c>
      <c r="B11" s="47" t="s">
        <v>366</v>
      </c>
      <c r="C11" s="67">
        <v>4</v>
      </c>
      <c r="D11" s="67">
        <v>1</v>
      </c>
      <c r="E11" s="71">
        <f t="shared" ref="E11:E19" si="1">C11*D11</f>
        <v>4</v>
      </c>
      <c r="F11" s="84" t="s">
        <v>276</v>
      </c>
      <c r="G11" s="46" t="s">
        <v>169</v>
      </c>
      <c r="H11" s="68" t="s">
        <v>31</v>
      </c>
      <c r="I11" s="68" t="s">
        <v>32</v>
      </c>
      <c r="J11" s="67">
        <v>-4</v>
      </c>
      <c r="K11" s="67">
        <v>-4</v>
      </c>
      <c r="L11" s="83">
        <f t="shared" si="0"/>
        <v>1</v>
      </c>
      <c r="M11" s="83">
        <f t="shared" si="0"/>
        <v>1</v>
      </c>
      <c r="N11" s="71">
        <f t="shared" ref="N11:N19" si="2">L11*M11</f>
        <v>1</v>
      </c>
      <c r="O11" s="69"/>
      <c r="P11" s="69"/>
      <c r="Q11" s="69"/>
      <c r="R11" s="67"/>
      <c r="S11" s="67"/>
      <c r="T11" s="83">
        <f t="shared" ref="T11:T19" si="3">IF(ISNUMBER($L11),IF($L11+R11&gt;1,$L11+R11,1),"")</f>
        <v>1</v>
      </c>
      <c r="U11" s="83">
        <f t="shared" ref="U11:U19" si="4">IF(ISNUMBER($M11),IF($M11+S11&gt;1,$M11+S11,1),"")</f>
        <v>1</v>
      </c>
      <c r="V11" s="71">
        <f t="shared" ref="V11:V19" si="5">T11*U11</f>
        <v>1</v>
      </c>
    </row>
    <row r="12" spans="1:22" ht="84" x14ac:dyDescent="0.2">
      <c r="A12" s="84" t="s">
        <v>267</v>
      </c>
      <c r="B12" s="55" t="s">
        <v>174</v>
      </c>
      <c r="C12" s="67">
        <v>4</v>
      </c>
      <c r="D12" s="67">
        <v>1</v>
      </c>
      <c r="E12" s="71">
        <f t="shared" si="1"/>
        <v>4</v>
      </c>
      <c r="F12" s="84" t="s">
        <v>277</v>
      </c>
      <c r="G12" s="34" t="s">
        <v>101</v>
      </c>
      <c r="H12" s="68" t="s">
        <v>31</v>
      </c>
      <c r="I12" s="68" t="s">
        <v>32</v>
      </c>
      <c r="J12" s="67">
        <v>-4</v>
      </c>
      <c r="K12" s="67">
        <v>-4</v>
      </c>
      <c r="L12" s="86">
        <f t="shared" si="0"/>
        <v>1</v>
      </c>
      <c r="M12" s="86">
        <f t="shared" si="0"/>
        <v>1</v>
      </c>
      <c r="N12" s="71">
        <f t="shared" si="2"/>
        <v>1</v>
      </c>
      <c r="O12" s="69"/>
      <c r="P12" s="69"/>
      <c r="Q12" s="69"/>
      <c r="R12" s="67"/>
      <c r="S12" s="67"/>
      <c r="T12" s="86">
        <f t="shared" si="3"/>
        <v>1</v>
      </c>
      <c r="U12" s="86">
        <f t="shared" si="4"/>
        <v>1</v>
      </c>
      <c r="V12" s="71">
        <f t="shared" si="5"/>
        <v>1</v>
      </c>
    </row>
    <row r="13" spans="1:22" ht="84" x14ac:dyDescent="0.2">
      <c r="A13" s="84" t="s">
        <v>268</v>
      </c>
      <c r="B13" s="54" t="s">
        <v>138</v>
      </c>
      <c r="C13" s="67">
        <v>4</v>
      </c>
      <c r="D13" s="67">
        <v>1</v>
      </c>
      <c r="E13" s="71">
        <f t="shared" si="1"/>
        <v>4</v>
      </c>
      <c r="F13" s="84" t="s">
        <v>278</v>
      </c>
      <c r="G13" s="44" t="s">
        <v>208</v>
      </c>
      <c r="H13" s="68" t="s">
        <v>31</v>
      </c>
      <c r="I13" s="68" t="s">
        <v>32</v>
      </c>
      <c r="J13" s="67">
        <v>-4</v>
      </c>
      <c r="K13" s="67">
        <v>-4</v>
      </c>
      <c r="L13" s="83">
        <f t="shared" si="0"/>
        <v>1</v>
      </c>
      <c r="M13" s="83">
        <f t="shared" si="0"/>
        <v>1</v>
      </c>
      <c r="N13" s="71">
        <f t="shared" si="2"/>
        <v>1</v>
      </c>
      <c r="O13" s="69"/>
      <c r="P13" s="69"/>
      <c r="Q13" s="69"/>
      <c r="R13" s="67"/>
      <c r="S13" s="67"/>
      <c r="T13" s="83">
        <f t="shared" si="3"/>
        <v>1</v>
      </c>
      <c r="U13" s="83">
        <f t="shared" si="4"/>
        <v>1</v>
      </c>
      <c r="V13" s="71">
        <f t="shared" si="5"/>
        <v>1</v>
      </c>
    </row>
    <row r="14" spans="1:22" ht="108" x14ac:dyDescent="0.2">
      <c r="A14" s="84" t="s">
        <v>269</v>
      </c>
      <c r="B14" s="41" t="s">
        <v>89</v>
      </c>
      <c r="C14" s="67">
        <v>4</v>
      </c>
      <c r="D14" s="67">
        <v>1</v>
      </c>
      <c r="E14" s="71">
        <f t="shared" si="1"/>
        <v>4</v>
      </c>
      <c r="F14" s="84" t="s">
        <v>279</v>
      </c>
      <c r="G14" s="46" t="s">
        <v>139</v>
      </c>
      <c r="H14" s="68" t="s">
        <v>31</v>
      </c>
      <c r="I14" s="68" t="s">
        <v>32</v>
      </c>
      <c r="J14" s="67">
        <v>-4</v>
      </c>
      <c r="K14" s="67">
        <v>-4</v>
      </c>
      <c r="L14" s="83">
        <f t="shared" si="0"/>
        <v>1</v>
      </c>
      <c r="M14" s="83">
        <f t="shared" si="0"/>
        <v>1</v>
      </c>
      <c r="N14" s="71">
        <f t="shared" si="2"/>
        <v>1</v>
      </c>
      <c r="O14" s="69"/>
      <c r="P14" s="69"/>
      <c r="Q14" s="69"/>
      <c r="R14" s="67"/>
      <c r="S14" s="67"/>
      <c r="T14" s="83">
        <f t="shared" si="3"/>
        <v>1</v>
      </c>
      <c r="U14" s="83">
        <f t="shared" si="4"/>
        <v>1</v>
      </c>
      <c r="V14" s="71">
        <f t="shared" si="5"/>
        <v>1</v>
      </c>
    </row>
    <row r="15" spans="1:22" ht="96" x14ac:dyDescent="0.2">
      <c r="A15" s="84" t="s">
        <v>270</v>
      </c>
      <c r="B15" s="51" t="s">
        <v>140</v>
      </c>
      <c r="C15" s="67">
        <v>3</v>
      </c>
      <c r="D15" s="67">
        <v>1</v>
      </c>
      <c r="E15" s="71">
        <f t="shared" si="1"/>
        <v>3</v>
      </c>
      <c r="F15" s="84" t="s">
        <v>280</v>
      </c>
      <c r="G15" s="46" t="s">
        <v>141</v>
      </c>
      <c r="H15" s="68" t="s">
        <v>31</v>
      </c>
      <c r="I15" s="68" t="s">
        <v>32</v>
      </c>
      <c r="J15" s="67">
        <v>-4</v>
      </c>
      <c r="K15" s="67">
        <v>-4</v>
      </c>
      <c r="L15" s="83">
        <f t="shared" si="0"/>
        <v>1</v>
      </c>
      <c r="M15" s="83">
        <f t="shared" si="0"/>
        <v>1</v>
      </c>
      <c r="N15" s="71">
        <f t="shared" si="2"/>
        <v>1</v>
      </c>
      <c r="O15" s="69"/>
      <c r="P15" s="69"/>
      <c r="Q15" s="69"/>
      <c r="R15" s="67"/>
      <c r="S15" s="67"/>
      <c r="T15" s="83">
        <f t="shared" si="3"/>
        <v>1</v>
      </c>
      <c r="U15" s="83">
        <f t="shared" si="4"/>
        <v>1</v>
      </c>
      <c r="V15" s="71">
        <f t="shared" si="5"/>
        <v>1</v>
      </c>
    </row>
    <row r="16" spans="1:22" ht="96" x14ac:dyDescent="0.2">
      <c r="A16" s="84" t="s">
        <v>271</v>
      </c>
      <c r="B16" s="43" t="s">
        <v>90</v>
      </c>
      <c r="C16" s="67">
        <v>4</v>
      </c>
      <c r="D16" s="67">
        <v>1</v>
      </c>
      <c r="E16" s="71">
        <f t="shared" si="1"/>
        <v>4</v>
      </c>
      <c r="F16" s="84" t="s">
        <v>281</v>
      </c>
      <c r="G16" s="46" t="s">
        <v>142</v>
      </c>
      <c r="H16" s="68" t="s">
        <v>31</v>
      </c>
      <c r="I16" s="68" t="s">
        <v>32</v>
      </c>
      <c r="J16" s="67">
        <v>-4</v>
      </c>
      <c r="K16" s="67">
        <v>-4</v>
      </c>
      <c r="L16" s="83">
        <f t="shared" si="0"/>
        <v>1</v>
      </c>
      <c r="M16" s="83">
        <f t="shared" si="0"/>
        <v>1</v>
      </c>
      <c r="N16" s="71">
        <f t="shared" si="2"/>
        <v>1</v>
      </c>
      <c r="O16" s="69"/>
      <c r="P16" s="69"/>
      <c r="Q16" s="69"/>
      <c r="R16" s="67"/>
      <c r="S16" s="67"/>
      <c r="T16" s="83">
        <f t="shared" si="3"/>
        <v>1</v>
      </c>
      <c r="U16" s="83">
        <f t="shared" si="4"/>
        <v>1</v>
      </c>
      <c r="V16" s="71">
        <f t="shared" si="5"/>
        <v>1</v>
      </c>
    </row>
    <row r="17" spans="1:22" ht="84" x14ac:dyDescent="0.2">
      <c r="A17" s="84" t="s">
        <v>272</v>
      </c>
      <c r="B17" s="41" t="s">
        <v>91</v>
      </c>
      <c r="C17" s="67">
        <v>4</v>
      </c>
      <c r="D17" s="67">
        <v>1</v>
      </c>
      <c r="E17" s="71">
        <f t="shared" si="1"/>
        <v>4</v>
      </c>
      <c r="F17" s="84" t="s">
        <v>282</v>
      </c>
      <c r="G17" s="46" t="s">
        <v>143</v>
      </c>
      <c r="H17" s="68" t="s">
        <v>31</v>
      </c>
      <c r="I17" s="68" t="s">
        <v>32</v>
      </c>
      <c r="J17" s="67">
        <v>-4</v>
      </c>
      <c r="K17" s="67">
        <v>-4</v>
      </c>
      <c r="L17" s="83">
        <f t="shared" si="0"/>
        <v>1</v>
      </c>
      <c r="M17" s="83">
        <f t="shared" si="0"/>
        <v>1</v>
      </c>
      <c r="N17" s="71">
        <f t="shared" si="2"/>
        <v>1</v>
      </c>
      <c r="O17" s="69"/>
      <c r="P17" s="69"/>
      <c r="Q17" s="69"/>
      <c r="R17" s="67"/>
      <c r="S17" s="67"/>
      <c r="T17" s="83">
        <f t="shared" si="3"/>
        <v>1</v>
      </c>
      <c r="U17" s="83">
        <f t="shared" si="4"/>
        <v>1</v>
      </c>
      <c r="V17" s="71">
        <f t="shared" si="5"/>
        <v>1</v>
      </c>
    </row>
    <row r="18" spans="1:22" ht="96" x14ac:dyDescent="0.2">
      <c r="A18" s="84" t="s">
        <v>273</v>
      </c>
      <c r="B18" s="41" t="s">
        <v>58</v>
      </c>
      <c r="C18" s="67">
        <v>4</v>
      </c>
      <c r="D18" s="67">
        <v>1</v>
      </c>
      <c r="E18" s="71">
        <f t="shared" si="1"/>
        <v>4</v>
      </c>
      <c r="F18" s="84" t="s">
        <v>283</v>
      </c>
      <c r="G18" s="46" t="s">
        <v>162</v>
      </c>
      <c r="H18" s="68" t="s">
        <v>31</v>
      </c>
      <c r="I18" s="68" t="s">
        <v>32</v>
      </c>
      <c r="J18" s="67">
        <v>-4</v>
      </c>
      <c r="K18" s="67">
        <v>-4</v>
      </c>
      <c r="L18" s="83">
        <f t="shared" si="0"/>
        <v>1</v>
      </c>
      <c r="M18" s="83">
        <f t="shared" si="0"/>
        <v>1</v>
      </c>
      <c r="N18" s="71">
        <f t="shared" si="2"/>
        <v>1</v>
      </c>
      <c r="O18" s="69"/>
      <c r="P18" s="69"/>
      <c r="Q18" s="69"/>
      <c r="R18" s="67"/>
      <c r="S18" s="67"/>
      <c r="T18" s="83">
        <f t="shared" si="3"/>
        <v>1</v>
      </c>
      <c r="U18" s="83">
        <f t="shared" si="4"/>
        <v>1</v>
      </c>
      <c r="V18" s="71">
        <f t="shared" si="5"/>
        <v>1</v>
      </c>
    </row>
    <row r="19" spans="1:22" ht="72" x14ac:dyDescent="0.2">
      <c r="A19" s="84" t="s">
        <v>274</v>
      </c>
      <c r="B19" s="41" t="s">
        <v>100</v>
      </c>
      <c r="C19" s="68">
        <v>4</v>
      </c>
      <c r="D19" s="67">
        <v>1</v>
      </c>
      <c r="E19" s="71">
        <f t="shared" si="1"/>
        <v>4</v>
      </c>
      <c r="F19" s="84" t="s">
        <v>284</v>
      </c>
      <c r="G19" s="46" t="s">
        <v>144</v>
      </c>
      <c r="H19" s="68" t="s">
        <v>31</v>
      </c>
      <c r="I19" s="68" t="s">
        <v>32</v>
      </c>
      <c r="J19" s="68">
        <v>-4</v>
      </c>
      <c r="K19" s="68">
        <v>-4</v>
      </c>
      <c r="L19" s="83">
        <f t="shared" si="0"/>
        <v>1</v>
      </c>
      <c r="M19" s="83">
        <f t="shared" si="0"/>
        <v>1</v>
      </c>
      <c r="N19" s="71">
        <f t="shared" si="2"/>
        <v>1</v>
      </c>
      <c r="O19" s="69"/>
      <c r="P19" s="69"/>
      <c r="Q19" s="69"/>
      <c r="R19" s="68"/>
      <c r="S19" s="68"/>
      <c r="T19" s="83">
        <f t="shared" si="3"/>
        <v>1</v>
      </c>
      <c r="U19" s="83">
        <f t="shared" si="4"/>
        <v>1</v>
      </c>
      <c r="V19" s="71">
        <f t="shared" si="5"/>
        <v>1</v>
      </c>
    </row>
    <row r="20" spans="1:22" ht="48" customHeight="1" x14ac:dyDescent="0.2">
      <c r="D20" s="73" t="s">
        <v>122</v>
      </c>
      <c r="E20" s="70">
        <f>ROUND(SUM(E10:E19)/COUNT(C10:C19),2)</f>
        <v>3.9</v>
      </c>
      <c r="M20" s="73" t="s">
        <v>123</v>
      </c>
      <c r="N20" s="70">
        <f>ROUND(SUMIF(N10:N19,"&gt;0",N10:N19)/COUNT(N10:N19),2)</f>
        <v>1</v>
      </c>
      <c r="U20" s="73" t="s">
        <v>124</v>
      </c>
      <c r="V20" s="70">
        <f>ROUND(SUMIF(V10:V19,"&gt;0",V10:V19)/COUNT(V10:V19),2)</f>
        <v>1</v>
      </c>
    </row>
    <row r="43" spans="4:5" x14ac:dyDescent="0.2">
      <c r="D43" s="6">
        <v>1</v>
      </c>
      <c r="E43" s="6">
        <v>-1</v>
      </c>
    </row>
    <row r="44" spans="4:5" x14ac:dyDescent="0.2">
      <c r="D44" s="6">
        <v>2</v>
      </c>
      <c r="E44" s="6">
        <v>-2</v>
      </c>
    </row>
    <row r="45" spans="4:5" x14ac:dyDescent="0.2">
      <c r="D45" s="6">
        <v>3</v>
      </c>
      <c r="E45" s="6">
        <v>-3</v>
      </c>
    </row>
    <row r="46" spans="4:5" x14ac:dyDescent="0.2">
      <c r="D46" s="6">
        <v>4</v>
      </c>
      <c r="E46"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9">
    <cfRule type="cellIs" dxfId="378" priority="69" operator="between">
      <formula>8</formula>
      <formula>16</formula>
    </cfRule>
    <cfRule type="cellIs" dxfId="377" priority="70" operator="between">
      <formula>4</formula>
      <formula>7.99</formula>
    </cfRule>
    <cfRule type="cellIs" dxfId="376" priority="71" operator="between">
      <formula>1</formula>
      <formula>3.99</formula>
    </cfRule>
  </conditionalFormatting>
  <conditionalFormatting sqref="F10:F19">
    <cfRule type="cellIs" dxfId="375" priority="66" operator="between">
      <formula>11</formula>
      <formula>25</formula>
    </cfRule>
    <cfRule type="cellIs" dxfId="374" priority="67" operator="between">
      <formula>6</formula>
      <formula>10</formula>
    </cfRule>
    <cfRule type="cellIs" dxfId="373" priority="68" operator="between">
      <formula>0</formula>
      <formula>5</formula>
    </cfRule>
  </conditionalFormatting>
  <conditionalFormatting sqref="H10">
    <cfRule type="containsText" dxfId="372" priority="64" operator="containsText" text="Sí">
      <formula>NOT(ISERROR(SEARCH("Sí",H10)))</formula>
    </cfRule>
    <cfRule type="containsText" dxfId="371" priority="65" operator="containsText" text="No">
      <formula>NOT(ISERROR(SEARCH("No",H10)))</formula>
    </cfRule>
  </conditionalFormatting>
  <conditionalFormatting sqref="I10">
    <cfRule type="containsText" dxfId="370" priority="61" operator="containsText" text="Bajo">
      <formula>NOT(ISERROR(SEARCH("Bajo",I10)))</formula>
    </cfRule>
    <cfRule type="containsText" dxfId="369" priority="62" operator="containsText" text="Medio">
      <formula>NOT(ISERROR(SEARCH("Medio",I10)))</formula>
    </cfRule>
    <cfRule type="containsText" dxfId="368" priority="63" operator="containsText" text="Alto">
      <formula>NOT(ISERROR(SEARCH("Alto",I10)))</formula>
    </cfRule>
  </conditionalFormatting>
  <conditionalFormatting sqref="E20">
    <cfRule type="cellIs" dxfId="367" priority="58" operator="between">
      <formula>8</formula>
      <formula>16</formula>
    </cfRule>
    <cfRule type="cellIs" dxfId="366" priority="59" operator="between">
      <formula>4</formula>
      <formula>7.99</formula>
    </cfRule>
    <cfRule type="cellIs" dxfId="365" priority="60" operator="between">
      <formula>1</formula>
      <formula>3.99</formula>
    </cfRule>
  </conditionalFormatting>
  <conditionalFormatting sqref="N10:N19">
    <cfRule type="cellIs" dxfId="364" priority="55" operator="between">
      <formula>8</formula>
      <formula>16</formula>
    </cfRule>
    <cfRule type="cellIs" dxfId="363" priority="56" operator="between">
      <formula>4</formula>
      <formula>7.99</formula>
    </cfRule>
    <cfRule type="cellIs" dxfId="362" priority="57" operator="between">
      <formula>1</formula>
      <formula>3.99</formula>
    </cfRule>
  </conditionalFormatting>
  <conditionalFormatting sqref="N20">
    <cfRule type="cellIs" dxfId="361" priority="52" operator="between">
      <formula>8</formula>
      <formula>16</formula>
    </cfRule>
    <cfRule type="cellIs" dxfId="360" priority="53" operator="between">
      <formula>4</formula>
      <formula>7.99</formula>
    </cfRule>
    <cfRule type="cellIs" dxfId="359" priority="54" operator="between">
      <formula>1</formula>
      <formula>3.99</formula>
    </cfRule>
  </conditionalFormatting>
  <conditionalFormatting sqref="V10:V19">
    <cfRule type="cellIs" dxfId="358" priority="49" operator="between">
      <formula>8</formula>
      <formula>16</formula>
    </cfRule>
    <cfRule type="cellIs" dxfId="357" priority="50" operator="between">
      <formula>4</formula>
      <formula>7.99</formula>
    </cfRule>
    <cfRule type="cellIs" dxfId="356" priority="51" operator="between">
      <formula>1</formula>
      <formula>3.99</formula>
    </cfRule>
  </conditionalFormatting>
  <conditionalFormatting sqref="V20">
    <cfRule type="cellIs" dxfId="355" priority="46" operator="between">
      <formula>8</formula>
      <formula>16</formula>
    </cfRule>
    <cfRule type="cellIs" dxfId="354" priority="47" operator="between">
      <formula>4</formula>
      <formula>7.99</formula>
    </cfRule>
    <cfRule type="cellIs" dxfId="353" priority="48" operator="between">
      <formula>1</formula>
      <formula>3.99</formula>
    </cfRule>
  </conditionalFormatting>
  <conditionalFormatting sqref="H11">
    <cfRule type="containsText" dxfId="352" priority="44" operator="containsText" text="Sí">
      <formula>NOT(ISERROR(SEARCH("Sí",H11)))</formula>
    </cfRule>
    <cfRule type="containsText" dxfId="351" priority="45" operator="containsText" text="No">
      <formula>NOT(ISERROR(SEARCH("No",H11)))</formula>
    </cfRule>
  </conditionalFormatting>
  <conditionalFormatting sqref="I11">
    <cfRule type="containsText" dxfId="350" priority="41" operator="containsText" text="Bajo">
      <formula>NOT(ISERROR(SEARCH("Bajo",I11)))</formula>
    </cfRule>
    <cfRule type="containsText" dxfId="349" priority="42" operator="containsText" text="Medio">
      <formula>NOT(ISERROR(SEARCH("Medio",I11)))</formula>
    </cfRule>
    <cfRule type="containsText" dxfId="348" priority="43" operator="containsText" text="Alto">
      <formula>NOT(ISERROR(SEARCH("Alto",I11)))</formula>
    </cfRule>
  </conditionalFormatting>
  <conditionalFormatting sqref="H12">
    <cfRule type="containsText" dxfId="347" priority="39" operator="containsText" text="Sí">
      <formula>NOT(ISERROR(SEARCH("Sí",H12)))</formula>
    </cfRule>
    <cfRule type="containsText" dxfId="346" priority="40" operator="containsText" text="No">
      <formula>NOT(ISERROR(SEARCH("No",H12)))</formula>
    </cfRule>
  </conditionalFormatting>
  <conditionalFormatting sqref="I12">
    <cfRule type="containsText" dxfId="345" priority="36" operator="containsText" text="Bajo">
      <formula>NOT(ISERROR(SEARCH("Bajo",I12)))</formula>
    </cfRule>
    <cfRule type="containsText" dxfId="344" priority="37" operator="containsText" text="Medio">
      <formula>NOT(ISERROR(SEARCH("Medio",I12)))</formula>
    </cfRule>
    <cfRule type="containsText" dxfId="343" priority="38" operator="containsText" text="Alto">
      <formula>NOT(ISERROR(SEARCH("Alto",I12)))</formula>
    </cfRule>
  </conditionalFormatting>
  <conditionalFormatting sqref="H13">
    <cfRule type="containsText" dxfId="342" priority="34" operator="containsText" text="Sí">
      <formula>NOT(ISERROR(SEARCH("Sí",H13)))</formula>
    </cfRule>
    <cfRule type="containsText" dxfId="341" priority="35" operator="containsText" text="No">
      <formula>NOT(ISERROR(SEARCH("No",H13)))</formula>
    </cfRule>
  </conditionalFormatting>
  <conditionalFormatting sqref="I13">
    <cfRule type="containsText" dxfId="340" priority="31" operator="containsText" text="Bajo">
      <formula>NOT(ISERROR(SEARCH("Bajo",I13)))</formula>
    </cfRule>
    <cfRule type="containsText" dxfId="339" priority="32" operator="containsText" text="Medio">
      <formula>NOT(ISERROR(SEARCH("Medio",I13)))</formula>
    </cfRule>
    <cfRule type="containsText" dxfId="338" priority="33" operator="containsText" text="Alto">
      <formula>NOT(ISERROR(SEARCH("Alto",I13)))</formula>
    </cfRule>
  </conditionalFormatting>
  <conditionalFormatting sqref="H14">
    <cfRule type="containsText" dxfId="337" priority="29" operator="containsText" text="Sí">
      <formula>NOT(ISERROR(SEARCH("Sí",H14)))</formula>
    </cfRule>
    <cfRule type="containsText" dxfId="336" priority="30" operator="containsText" text="No">
      <formula>NOT(ISERROR(SEARCH("No",H14)))</formula>
    </cfRule>
  </conditionalFormatting>
  <conditionalFormatting sqref="I14">
    <cfRule type="containsText" dxfId="335" priority="26" operator="containsText" text="Bajo">
      <formula>NOT(ISERROR(SEARCH("Bajo",I14)))</formula>
    </cfRule>
    <cfRule type="containsText" dxfId="334" priority="27" operator="containsText" text="Medio">
      <formula>NOT(ISERROR(SEARCH("Medio",I14)))</formula>
    </cfRule>
    <cfRule type="containsText" dxfId="333" priority="28" operator="containsText" text="Alto">
      <formula>NOT(ISERROR(SEARCH("Alto",I14)))</formula>
    </cfRule>
  </conditionalFormatting>
  <conditionalFormatting sqref="H15">
    <cfRule type="containsText" dxfId="332" priority="24" operator="containsText" text="Sí">
      <formula>NOT(ISERROR(SEARCH("Sí",H15)))</formula>
    </cfRule>
    <cfRule type="containsText" dxfId="331" priority="25" operator="containsText" text="No">
      <formula>NOT(ISERROR(SEARCH("No",H15)))</formula>
    </cfRule>
  </conditionalFormatting>
  <conditionalFormatting sqref="I15">
    <cfRule type="containsText" dxfId="330" priority="21" operator="containsText" text="Bajo">
      <formula>NOT(ISERROR(SEARCH("Bajo",I15)))</formula>
    </cfRule>
    <cfRule type="containsText" dxfId="329" priority="22" operator="containsText" text="Medio">
      <formula>NOT(ISERROR(SEARCH("Medio",I15)))</formula>
    </cfRule>
    <cfRule type="containsText" dxfId="328" priority="23" operator="containsText" text="Alto">
      <formula>NOT(ISERROR(SEARCH("Alto",I15)))</formula>
    </cfRule>
  </conditionalFormatting>
  <conditionalFormatting sqref="H16">
    <cfRule type="containsText" dxfId="327" priority="19" operator="containsText" text="Sí">
      <formula>NOT(ISERROR(SEARCH("Sí",H16)))</formula>
    </cfRule>
    <cfRule type="containsText" dxfId="326" priority="20" operator="containsText" text="No">
      <formula>NOT(ISERROR(SEARCH("No",H16)))</formula>
    </cfRule>
  </conditionalFormatting>
  <conditionalFormatting sqref="I16">
    <cfRule type="containsText" dxfId="325" priority="16" operator="containsText" text="Bajo">
      <formula>NOT(ISERROR(SEARCH("Bajo",I16)))</formula>
    </cfRule>
    <cfRule type="containsText" dxfId="324" priority="17" operator="containsText" text="Medio">
      <formula>NOT(ISERROR(SEARCH("Medio",I16)))</formula>
    </cfRule>
    <cfRule type="containsText" dxfId="323" priority="18" operator="containsText" text="Alto">
      <formula>NOT(ISERROR(SEARCH("Alto",I16)))</formula>
    </cfRule>
  </conditionalFormatting>
  <conditionalFormatting sqref="H17">
    <cfRule type="containsText" dxfId="322" priority="14" operator="containsText" text="Sí">
      <formula>NOT(ISERROR(SEARCH("Sí",H17)))</formula>
    </cfRule>
    <cfRule type="containsText" dxfId="321" priority="15" operator="containsText" text="No">
      <formula>NOT(ISERROR(SEARCH("No",H17)))</formula>
    </cfRule>
  </conditionalFormatting>
  <conditionalFormatting sqref="I17">
    <cfRule type="containsText" dxfId="320" priority="11" operator="containsText" text="Bajo">
      <formula>NOT(ISERROR(SEARCH("Bajo",I17)))</formula>
    </cfRule>
    <cfRule type="containsText" dxfId="319" priority="12" operator="containsText" text="Medio">
      <formula>NOT(ISERROR(SEARCH("Medio",I17)))</formula>
    </cfRule>
    <cfRule type="containsText" dxfId="318" priority="13" operator="containsText" text="Alto">
      <formula>NOT(ISERROR(SEARCH("Alto",I17)))</formula>
    </cfRule>
  </conditionalFormatting>
  <conditionalFormatting sqref="H18">
    <cfRule type="containsText" dxfId="317" priority="9" operator="containsText" text="Sí">
      <formula>NOT(ISERROR(SEARCH("Sí",H18)))</formula>
    </cfRule>
    <cfRule type="containsText" dxfId="316" priority="10" operator="containsText" text="No">
      <formula>NOT(ISERROR(SEARCH("No",H18)))</formula>
    </cfRule>
  </conditionalFormatting>
  <conditionalFormatting sqref="I18">
    <cfRule type="containsText" dxfId="315" priority="6" operator="containsText" text="Bajo">
      <formula>NOT(ISERROR(SEARCH("Bajo",I18)))</formula>
    </cfRule>
    <cfRule type="containsText" dxfId="314" priority="7" operator="containsText" text="Medio">
      <formula>NOT(ISERROR(SEARCH("Medio",I18)))</formula>
    </cfRule>
    <cfRule type="containsText" dxfId="313" priority="8" operator="containsText" text="Alto">
      <formula>NOT(ISERROR(SEARCH("Alto",I18)))</formula>
    </cfRule>
  </conditionalFormatting>
  <conditionalFormatting sqref="H19">
    <cfRule type="containsText" dxfId="312" priority="4" operator="containsText" text="Sí">
      <formula>NOT(ISERROR(SEARCH("Sí",H19)))</formula>
    </cfRule>
    <cfRule type="containsText" dxfId="311" priority="5" operator="containsText" text="No">
      <formula>NOT(ISERROR(SEARCH("No",H19)))</formula>
    </cfRule>
  </conditionalFormatting>
  <conditionalFormatting sqref="I19">
    <cfRule type="containsText" dxfId="310" priority="1" operator="containsText" text="Bajo">
      <formula>NOT(ISERROR(SEARCH("Bajo",I19)))</formula>
    </cfRule>
    <cfRule type="containsText" dxfId="309" priority="2" operator="containsText" text="Medio">
      <formula>NOT(ISERROR(SEARCH("Medio",I19)))</formula>
    </cfRule>
    <cfRule type="containsText" dxfId="308" priority="3" operator="containsText" text="Alto">
      <formula>NOT(ISERROR(SEARCH("Alto",I19)))</formula>
    </cfRule>
  </conditionalFormatting>
  <dataValidations count="4">
    <dataValidation type="list" allowBlank="1" showInputMessage="1" showErrorMessage="1" sqref="R10:S19 J10:K19">
      <formula1>negative</formula1>
    </dataValidation>
    <dataValidation type="list" allowBlank="1" showInputMessage="1" showErrorMessage="1" sqref="C10:D19">
      <formula1>positive</formula1>
    </dataValidation>
    <dataValidation type="list" allowBlank="1" showInputMessage="1" showErrorMessage="1" sqref="H10:H19">
      <formula1>$L$3:$L$4</formula1>
    </dataValidation>
    <dataValidation type="list" allowBlank="1" showInputMessage="1" showErrorMessage="1" sqref="I10:I19">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90" zoomScaleNormal="90" zoomScaleSheetLayoutView="100" workbookViewId="0">
      <selection activeCell="S12" sqref="S12"/>
    </sheetView>
  </sheetViews>
  <sheetFormatPr baseColWidth="10" defaultColWidth="8.7109375" defaultRowHeight="12.75" x14ac:dyDescent="0.2"/>
  <cols>
    <col min="1" max="1" width="12.7109375" style="6" customWidth="1"/>
    <col min="2" max="2" width="64.7109375" style="6" customWidth="1"/>
    <col min="3" max="5" width="15.5703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(C)'!A10</f>
        <v>C.R5</v>
      </c>
      <c r="D5" s="175"/>
      <c r="E5" s="176" t="str">
        <f>'1. Contratación (C)'!B10</f>
        <v>Fraccionamiento fraudulento del contrato</v>
      </c>
      <c r="F5" s="177"/>
      <c r="G5" s="82" t="str">
        <f>'1. Contratación (C)'!C10</f>
        <v>Fraccionamiento del contrato en dos o más procedimientos con idéntico adjudicatario evitando la utilización de un procedimiento que, en base a la cuantía total, hubiese requerido mayores garantías de concurrencia y de publicidad.</v>
      </c>
      <c r="H5" s="16" t="str">
        <f>'1. Contratación (C)'!D10</f>
        <v>ED / EE / T</v>
      </c>
      <c r="I5" s="23" t="str">
        <f>'1. Contratación (C)'!E10</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96" x14ac:dyDescent="0.2">
      <c r="A10" s="84" t="s">
        <v>285</v>
      </c>
      <c r="B10" s="47" t="s">
        <v>72</v>
      </c>
      <c r="C10" s="67">
        <v>3</v>
      </c>
      <c r="D10" s="67">
        <v>1</v>
      </c>
      <c r="E10" s="71">
        <f>C10*D10</f>
        <v>3</v>
      </c>
      <c r="F10" s="84" t="s">
        <v>288</v>
      </c>
      <c r="G10" s="38" t="s">
        <v>71</v>
      </c>
      <c r="H10" s="68" t="s">
        <v>31</v>
      </c>
      <c r="I10" s="68" t="s">
        <v>32</v>
      </c>
      <c r="J10" s="67">
        <v>-4</v>
      </c>
      <c r="K10" s="67">
        <v>-4</v>
      </c>
      <c r="L10" s="83">
        <f t="shared" ref="L10:M12"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72" x14ac:dyDescent="0.2">
      <c r="A11" s="84" t="s">
        <v>286</v>
      </c>
      <c r="B11" s="41" t="s">
        <v>145</v>
      </c>
      <c r="C11" s="67">
        <v>2</v>
      </c>
      <c r="D11" s="67">
        <v>1</v>
      </c>
      <c r="E11" s="71">
        <f t="shared" ref="E11:E12" si="1">C11*D11</f>
        <v>2</v>
      </c>
      <c r="F11" s="84" t="s">
        <v>289</v>
      </c>
      <c r="G11" s="44" t="s">
        <v>65</v>
      </c>
      <c r="H11" s="68" t="s">
        <v>31</v>
      </c>
      <c r="I11" s="68" t="s">
        <v>32</v>
      </c>
      <c r="J11" s="67">
        <v>-4</v>
      </c>
      <c r="K11" s="67">
        <v>-4</v>
      </c>
      <c r="L11" s="83">
        <f t="shared" si="0"/>
        <v>1</v>
      </c>
      <c r="M11" s="83">
        <f t="shared" si="0"/>
        <v>1</v>
      </c>
      <c r="N11" s="71">
        <f t="shared" ref="N11:N12" si="2">L11*M11</f>
        <v>1</v>
      </c>
      <c r="O11" s="69"/>
      <c r="P11" s="69"/>
      <c r="Q11" s="69"/>
      <c r="R11" s="67"/>
      <c r="S11" s="67"/>
      <c r="T11" s="83">
        <f t="shared" ref="T11:T12" si="3">IF(ISNUMBER($L11),IF($L11+R11&gt;1,$L11+R11,1),"")</f>
        <v>1</v>
      </c>
      <c r="U11" s="83">
        <f t="shared" ref="U11:U12" si="4">IF(ISNUMBER($M11),IF($M11+S11&gt;1,$M11+S11,1),"")</f>
        <v>1</v>
      </c>
      <c r="V11" s="71">
        <f t="shared" ref="V11:V12" si="5">T11*U11</f>
        <v>1</v>
      </c>
    </row>
    <row r="12" spans="1:22" ht="72" x14ac:dyDescent="0.2">
      <c r="A12" s="84" t="s">
        <v>287</v>
      </c>
      <c r="B12" s="41" t="s">
        <v>99</v>
      </c>
      <c r="C12" s="68">
        <v>3</v>
      </c>
      <c r="D12" s="67">
        <v>1</v>
      </c>
      <c r="E12" s="71">
        <f t="shared" si="1"/>
        <v>3</v>
      </c>
      <c r="F12" s="84" t="s">
        <v>290</v>
      </c>
      <c r="G12" s="44" t="s">
        <v>66</v>
      </c>
      <c r="H12" s="68" t="s">
        <v>31</v>
      </c>
      <c r="I12" s="68" t="s">
        <v>32</v>
      </c>
      <c r="J12" s="68">
        <v>-4</v>
      </c>
      <c r="K12" s="68">
        <v>-4</v>
      </c>
      <c r="L12" s="83">
        <f t="shared" si="0"/>
        <v>1</v>
      </c>
      <c r="M12" s="83">
        <f t="shared" si="0"/>
        <v>1</v>
      </c>
      <c r="N12" s="71">
        <f t="shared" si="2"/>
        <v>1</v>
      </c>
      <c r="O12" s="69"/>
      <c r="P12" s="69"/>
      <c r="Q12" s="69"/>
      <c r="R12" s="68"/>
      <c r="S12" s="68"/>
      <c r="T12" s="83">
        <f t="shared" si="3"/>
        <v>1</v>
      </c>
      <c r="U12" s="83">
        <f t="shared" si="4"/>
        <v>1</v>
      </c>
      <c r="V12" s="71">
        <f t="shared" si="5"/>
        <v>1</v>
      </c>
    </row>
    <row r="13" spans="1:22" ht="48" customHeight="1" x14ac:dyDescent="0.2">
      <c r="D13" s="73" t="s">
        <v>122</v>
      </c>
      <c r="E13" s="70">
        <f>ROUND(SUM(E10:E12)/COUNT(C10:C12),2)</f>
        <v>2.67</v>
      </c>
      <c r="M13" s="73" t="s">
        <v>123</v>
      </c>
      <c r="N13" s="70">
        <f>ROUND(SUMIF(N10:N12,"&gt;0",N10:N12)/COUNT(N10:N12),2)</f>
        <v>1</v>
      </c>
      <c r="U13" s="73" t="s">
        <v>124</v>
      </c>
      <c r="V13" s="70">
        <f>ROUND(SUMIF(V10:V12,"&gt;0",V10:V12)/COUNT(V10:V12),2)</f>
        <v>1</v>
      </c>
    </row>
    <row r="36" spans="4:5" x14ac:dyDescent="0.2">
      <c r="D36" s="6">
        <v>1</v>
      </c>
      <c r="E36" s="6">
        <v>-1</v>
      </c>
    </row>
    <row r="37" spans="4:5" x14ac:dyDescent="0.2">
      <c r="D37" s="6">
        <v>2</v>
      </c>
      <c r="E37" s="6">
        <v>-2</v>
      </c>
    </row>
    <row r="38" spans="4:5" x14ac:dyDescent="0.2">
      <c r="D38" s="6">
        <v>3</v>
      </c>
      <c r="E38" s="6">
        <v>-3</v>
      </c>
    </row>
    <row r="39" spans="4:5" x14ac:dyDescent="0.2">
      <c r="D39" s="6">
        <v>4</v>
      </c>
      <c r="E39"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07" priority="34" operator="between">
      <formula>8</formula>
      <formula>16</formula>
    </cfRule>
    <cfRule type="cellIs" dxfId="306" priority="35" operator="between">
      <formula>4</formula>
      <formula>7.99</formula>
    </cfRule>
    <cfRule type="cellIs" dxfId="305" priority="36" operator="between">
      <formula>1</formula>
      <formula>3.99</formula>
    </cfRule>
  </conditionalFormatting>
  <conditionalFormatting sqref="F10:F12">
    <cfRule type="cellIs" dxfId="304" priority="31" operator="between">
      <formula>11</formula>
      <formula>25</formula>
    </cfRule>
    <cfRule type="cellIs" dxfId="303" priority="32" operator="between">
      <formula>6</formula>
      <formula>10</formula>
    </cfRule>
    <cfRule type="cellIs" dxfId="302" priority="33" operator="between">
      <formula>0</formula>
      <formula>5</formula>
    </cfRule>
  </conditionalFormatting>
  <conditionalFormatting sqref="H10">
    <cfRule type="containsText" dxfId="301" priority="29" operator="containsText" text="Sí">
      <formula>NOT(ISERROR(SEARCH("Sí",H10)))</formula>
    </cfRule>
    <cfRule type="containsText" dxfId="300" priority="30" operator="containsText" text="No">
      <formula>NOT(ISERROR(SEARCH("No",H10)))</formula>
    </cfRule>
  </conditionalFormatting>
  <conditionalFormatting sqref="I10">
    <cfRule type="containsText" dxfId="299" priority="26" operator="containsText" text="Bajo">
      <formula>NOT(ISERROR(SEARCH("Bajo",I10)))</formula>
    </cfRule>
    <cfRule type="containsText" dxfId="298" priority="27" operator="containsText" text="Medio">
      <formula>NOT(ISERROR(SEARCH("Medio",I10)))</formula>
    </cfRule>
    <cfRule type="containsText" dxfId="297" priority="28" operator="containsText" text="Alto">
      <formula>NOT(ISERROR(SEARCH("Alto",I10)))</formula>
    </cfRule>
  </conditionalFormatting>
  <conditionalFormatting sqref="E13">
    <cfRule type="cellIs" dxfId="296" priority="23" operator="between">
      <formula>8</formula>
      <formula>16</formula>
    </cfRule>
    <cfRule type="cellIs" dxfId="295" priority="24" operator="between">
      <formula>4</formula>
      <formula>7.99</formula>
    </cfRule>
    <cfRule type="cellIs" dxfId="294" priority="25" operator="between">
      <formula>1</formula>
      <formula>3.99</formula>
    </cfRule>
  </conditionalFormatting>
  <conditionalFormatting sqref="N13">
    <cfRule type="cellIs" dxfId="293" priority="17" operator="between">
      <formula>8</formula>
      <formula>16</formula>
    </cfRule>
    <cfRule type="cellIs" dxfId="292" priority="18" operator="between">
      <formula>4</formula>
      <formula>7.99</formula>
    </cfRule>
    <cfRule type="cellIs" dxfId="291" priority="19" operator="between">
      <formula>1</formula>
      <formula>3.99</formula>
    </cfRule>
  </conditionalFormatting>
  <conditionalFormatting sqref="V13">
    <cfRule type="cellIs" dxfId="290" priority="11" operator="between">
      <formula>8</formula>
      <formula>16</formula>
    </cfRule>
    <cfRule type="cellIs" dxfId="289" priority="12" operator="between">
      <formula>4</formula>
      <formula>7.99</formula>
    </cfRule>
    <cfRule type="cellIs" dxfId="288" priority="13" operator="between">
      <formula>1</formula>
      <formula>3.99</formula>
    </cfRule>
  </conditionalFormatting>
  <conditionalFormatting sqref="H11">
    <cfRule type="containsText" dxfId="287" priority="9" operator="containsText" text="Sí">
      <formula>NOT(ISERROR(SEARCH("Sí",H11)))</formula>
    </cfRule>
    <cfRule type="containsText" dxfId="286" priority="10" operator="containsText" text="No">
      <formula>NOT(ISERROR(SEARCH("No",H11)))</formula>
    </cfRule>
  </conditionalFormatting>
  <conditionalFormatting sqref="I11">
    <cfRule type="containsText" dxfId="285" priority="6" operator="containsText" text="Bajo">
      <formula>NOT(ISERROR(SEARCH("Bajo",I11)))</formula>
    </cfRule>
    <cfRule type="containsText" dxfId="284" priority="7" operator="containsText" text="Medio">
      <formula>NOT(ISERROR(SEARCH("Medio",I11)))</formula>
    </cfRule>
    <cfRule type="containsText" dxfId="283" priority="8" operator="containsText" text="Alto">
      <formula>NOT(ISERROR(SEARCH("Alto",I11)))</formula>
    </cfRule>
  </conditionalFormatting>
  <conditionalFormatting sqref="H12">
    <cfRule type="containsText" dxfId="282" priority="4" operator="containsText" text="Sí">
      <formula>NOT(ISERROR(SEARCH("Sí",H12)))</formula>
    </cfRule>
    <cfRule type="containsText" dxfId="281" priority="5" operator="containsText" text="No">
      <formula>NOT(ISERROR(SEARCH("No",H12)))</formula>
    </cfRule>
  </conditionalFormatting>
  <conditionalFormatting sqref="I12">
    <cfRule type="containsText" dxfId="280" priority="1" operator="containsText" text="Bajo">
      <formula>NOT(ISERROR(SEARCH("Bajo",I12)))</formula>
    </cfRule>
    <cfRule type="containsText" dxfId="279" priority="2" operator="containsText" text="Medio">
      <formula>NOT(ISERROR(SEARCH("Medio",I12)))</formula>
    </cfRule>
    <cfRule type="containsText" dxfId="278" priority="3" operator="containsText" text="Alto">
      <formula>NOT(ISERROR(SEARCH("Alto",I12)))</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topLeftCell="A10" zoomScale="90" zoomScaleNormal="90" zoomScaleSheetLayoutView="100" workbookViewId="0">
      <selection activeCell="B13" sqref="B13"/>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(C)'!A11</f>
        <v>C.R6</v>
      </c>
      <c r="D5" s="175"/>
      <c r="E5" s="176" t="str">
        <f>'1. Contratación (C)'!B11</f>
        <v>Incumplimientos en la formalización del contrato</v>
      </c>
      <c r="F5" s="177"/>
      <c r="G5" s="82" t="str">
        <f>'1. Contratación (C)'!C11</f>
        <v>Irregularidades en la formalización del contrato de manera que no se ajusta con exactitud a las condiciones de la licitación o se alteran los términos de la adjudicación.</v>
      </c>
      <c r="H5" s="16" t="str">
        <f>'1. Contratación (C)'!D11</f>
        <v>C</v>
      </c>
      <c r="I5" s="23" t="str">
        <f>'1. Contratación (C)'!E11</f>
        <v>interno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32" x14ac:dyDescent="0.2">
      <c r="A10" s="84" t="s">
        <v>291</v>
      </c>
      <c r="B10" s="42" t="s">
        <v>76</v>
      </c>
      <c r="C10" s="67">
        <v>4</v>
      </c>
      <c r="D10" s="67">
        <v>1</v>
      </c>
      <c r="E10" s="71">
        <f>C10*D10</f>
        <v>4</v>
      </c>
      <c r="F10" s="84" t="s">
        <v>296</v>
      </c>
      <c r="G10" s="40" t="s">
        <v>74</v>
      </c>
      <c r="H10" s="68" t="s">
        <v>31</v>
      </c>
      <c r="I10" s="68" t="s">
        <v>32</v>
      </c>
      <c r="J10" s="67">
        <v>-4</v>
      </c>
      <c r="K10" s="67">
        <v>-4</v>
      </c>
      <c r="L10" s="83">
        <f t="shared" ref="L10:M14"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96" customHeight="1" x14ac:dyDescent="0.2">
      <c r="A11" s="84" t="s">
        <v>292</v>
      </c>
      <c r="B11" s="41" t="s">
        <v>77</v>
      </c>
      <c r="C11" s="67">
        <v>4</v>
      </c>
      <c r="D11" s="67">
        <v>1</v>
      </c>
      <c r="E11" s="71">
        <f t="shared" ref="E11:E14" si="1">C11*D11</f>
        <v>4</v>
      </c>
      <c r="F11" s="84" t="s">
        <v>297</v>
      </c>
      <c r="G11" s="44" t="s">
        <v>75</v>
      </c>
      <c r="H11" s="68" t="s">
        <v>31</v>
      </c>
      <c r="I11" s="68" t="s">
        <v>32</v>
      </c>
      <c r="J11" s="67">
        <v>-4</v>
      </c>
      <c r="K11" s="67">
        <v>-4</v>
      </c>
      <c r="L11" s="83">
        <f t="shared" si="0"/>
        <v>1</v>
      </c>
      <c r="M11" s="83">
        <f t="shared" si="0"/>
        <v>1</v>
      </c>
      <c r="N11" s="71">
        <f t="shared" ref="N11:N14" si="2">L11*M11</f>
        <v>1</v>
      </c>
      <c r="O11" s="69"/>
      <c r="P11" s="69"/>
      <c r="Q11" s="69"/>
      <c r="R11" s="67"/>
      <c r="S11" s="67"/>
      <c r="T11" s="83">
        <f t="shared" ref="T11:T14" si="3">IF(ISNUMBER($L11),IF($L11+R11&gt;1,$L11+R11,1),"")</f>
        <v>1</v>
      </c>
      <c r="U11" s="83">
        <f t="shared" ref="U11:U14" si="4">IF(ISNUMBER($M11),IF($M11+S11&gt;1,$M11+S11,1),"")</f>
        <v>1</v>
      </c>
      <c r="V11" s="71">
        <f t="shared" ref="V11:V14" si="5">T11*U11</f>
        <v>1</v>
      </c>
    </row>
    <row r="12" spans="1:22" ht="96" x14ac:dyDescent="0.2">
      <c r="A12" s="84" t="s">
        <v>293</v>
      </c>
      <c r="B12" s="41" t="s">
        <v>78</v>
      </c>
      <c r="C12" s="67">
        <v>2</v>
      </c>
      <c r="D12" s="67">
        <v>1</v>
      </c>
      <c r="E12" s="71">
        <f t="shared" si="1"/>
        <v>2</v>
      </c>
      <c r="F12" s="84" t="s">
        <v>298</v>
      </c>
      <c r="G12" s="44" t="s">
        <v>94</v>
      </c>
      <c r="H12" s="68" t="s">
        <v>31</v>
      </c>
      <c r="I12" s="68" t="s">
        <v>32</v>
      </c>
      <c r="J12" s="67">
        <v>-4</v>
      </c>
      <c r="K12" s="67">
        <v>-4</v>
      </c>
      <c r="L12" s="83">
        <f t="shared" si="0"/>
        <v>1</v>
      </c>
      <c r="M12" s="83">
        <f t="shared" si="0"/>
        <v>1</v>
      </c>
      <c r="N12" s="71">
        <f t="shared" si="2"/>
        <v>1</v>
      </c>
      <c r="O12" s="69"/>
      <c r="P12" s="69"/>
      <c r="Q12" s="69"/>
      <c r="R12" s="67"/>
      <c r="S12" s="67"/>
      <c r="T12" s="83">
        <f t="shared" si="3"/>
        <v>1</v>
      </c>
      <c r="U12" s="83">
        <f t="shared" si="4"/>
        <v>1</v>
      </c>
      <c r="V12" s="71">
        <f t="shared" si="5"/>
        <v>1</v>
      </c>
    </row>
    <row r="13" spans="1:22" ht="96" x14ac:dyDescent="0.2">
      <c r="A13" s="84" t="s">
        <v>294</v>
      </c>
      <c r="B13" s="55" t="s">
        <v>146</v>
      </c>
      <c r="C13" s="67">
        <v>4</v>
      </c>
      <c r="D13" s="67">
        <v>1</v>
      </c>
      <c r="E13" s="71">
        <f t="shared" si="1"/>
        <v>4</v>
      </c>
      <c r="F13" s="84" t="s">
        <v>299</v>
      </c>
      <c r="G13" s="38" t="s">
        <v>147</v>
      </c>
      <c r="H13" s="68" t="s">
        <v>31</v>
      </c>
      <c r="I13" s="68" t="s">
        <v>32</v>
      </c>
      <c r="J13" s="67">
        <v>-4</v>
      </c>
      <c r="K13" s="67">
        <v>-4</v>
      </c>
      <c r="L13" s="83">
        <f t="shared" si="0"/>
        <v>1</v>
      </c>
      <c r="M13" s="83">
        <f t="shared" si="0"/>
        <v>1</v>
      </c>
      <c r="N13" s="71">
        <f t="shared" si="2"/>
        <v>1</v>
      </c>
      <c r="O13" s="69"/>
      <c r="P13" s="69"/>
      <c r="Q13" s="69"/>
      <c r="R13" s="67"/>
      <c r="S13" s="67"/>
      <c r="T13" s="83">
        <f t="shared" si="3"/>
        <v>1</v>
      </c>
      <c r="U13" s="83">
        <f t="shared" si="4"/>
        <v>1</v>
      </c>
      <c r="V13" s="71">
        <f t="shared" si="5"/>
        <v>1</v>
      </c>
    </row>
    <row r="14" spans="1:22" ht="48" x14ac:dyDescent="0.2">
      <c r="A14" s="84" t="s">
        <v>295</v>
      </c>
      <c r="B14" s="41" t="s">
        <v>80</v>
      </c>
      <c r="C14" s="68">
        <v>2</v>
      </c>
      <c r="D14" s="67">
        <v>1</v>
      </c>
      <c r="E14" s="71">
        <f t="shared" si="1"/>
        <v>2</v>
      </c>
      <c r="F14" s="84" t="s">
        <v>300</v>
      </c>
      <c r="G14" s="38" t="s">
        <v>79</v>
      </c>
      <c r="H14" s="68" t="s">
        <v>31</v>
      </c>
      <c r="I14" s="68" t="s">
        <v>32</v>
      </c>
      <c r="J14" s="68">
        <v>-4</v>
      </c>
      <c r="K14" s="68">
        <v>-4</v>
      </c>
      <c r="L14" s="83">
        <f t="shared" si="0"/>
        <v>1</v>
      </c>
      <c r="M14" s="83">
        <f t="shared" si="0"/>
        <v>1</v>
      </c>
      <c r="N14" s="71">
        <f t="shared" si="2"/>
        <v>1</v>
      </c>
      <c r="O14" s="69"/>
      <c r="P14" s="69"/>
      <c r="Q14" s="69"/>
      <c r="R14" s="68"/>
      <c r="S14" s="68"/>
      <c r="T14" s="83">
        <f t="shared" si="3"/>
        <v>1</v>
      </c>
      <c r="U14" s="83">
        <f t="shared" si="4"/>
        <v>1</v>
      </c>
      <c r="V14" s="71">
        <f t="shared" si="5"/>
        <v>1</v>
      </c>
    </row>
    <row r="15" spans="1:22" ht="48" customHeight="1" x14ac:dyDescent="0.2">
      <c r="D15" s="73" t="s">
        <v>122</v>
      </c>
      <c r="E15" s="70">
        <f>ROUND(SUM(E10:E14)/COUNT(C10:C14),2)</f>
        <v>3.2</v>
      </c>
      <c r="M15" s="73" t="s">
        <v>123</v>
      </c>
      <c r="N15" s="70">
        <f>ROUND(SUMIF(N10:N14,"&gt;0",N10:N14)/COUNT(N10:N14),2)</f>
        <v>1</v>
      </c>
      <c r="U15" s="73" t="s">
        <v>124</v>
      </c>
      <c r="V15" s="70">
        <f>ROUND(SUMIF(V10:V14,"&gt;0",V10:V14)/COUNT(V10:V14),2)</f>
        <v>1</v>
      </c>
    </row>
    <row r="38" spans="4:5" x14ac:dyDescent="0.2">
      <c r="D38" s="6">
        <v>1</v>
      </c>
      <c r="E38" s="6">
        <v>-1</v>
      </c>
    </row>
    <row r="39" spans="4:5" x14ac:dyDescent="0.2">
      <c r="D39" s="6">
        <v>2</v>
      </c>
      <c r="E39" s="6">
        <v>-2</v>
      </c>
    </row>
    <row r="40" spans="4:5" x14ac:dyDescent="0.2">
      <c r="D40" s="6">
        <v>3</v>
      </c>
      <c r="E40" s="6">
        <v>-3</v>
      </c>
    </row>
    <row r="41" spans="4:5" x14ac:dyDescent="0.2">
      <c r="D41" s="6">
        <v>4</v>
      </c>
      <c r="E41"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277" priority="44" operator="between">
      <formula>8</formula>
      <formula>16</formula>
    </cfRule>
    <cfRule type="cellIs" dxfId="276" priority="45" operator="between">
      <formula>4</formula>
      <formula>7.99</formula>
    </cfRule>
    <cfRule type="cellIs" dxfId="275" priority="46" operator="between">
      <formula>1</formula>
      <formula>3.99</formula>
    </cfRule>
  </conditionalFormatting>
  <conditionalFormatting sqref="F10:F14">
    <cfRule type="cellIs" dxfId="274" priority="41" operator="between">
      <formula>11</formula>
      <formula>25</formula>
    </cfRule>
    <cfRule type="cellIs" dxfId="273" priority="42" operator="between">
      <formula>6</formula>
      <formula>10</formula>
    </cfRule>
    <cfRule type="cellIs" dxfId="272" priority="43" operator="between">
      <formula>0</formula>
      <formula>5</formula>
    </cfRule>
  </conditionalFormatting>
  <conditionalFormatting sqref="H10">
    <cfRule type="containsText" dxfId="271" priority="39" operator="containsText" text="Sí">
      <formula>NOT(ISERROR(SEARCH("Sí",H10)))</formula>
    </cfRule>
    <cfRule type="containsText" dxfId="270" priority="40" operator="containsText" text="No">
      <formula>NOT(ISERROR(SEARCH("No",H10)))</formula>
    </cfRule>
  </conditionalFormatting>
  <conditionalFormatting sqref="I10">
    <cfRule type="containsText" dxfId="269" priority="36" operator="containsText" text="Bajo">
      <formula>NOT(ISERROR(SEARCH("Bajo",I10)))</formula>
    </cfRule>
    <cfRule type="containsText" dxfId="268" priority="37" operator="containsText" text="Medio">
      <formula>NOT(ISERROR(SEARCH("Medio",I10)))</formula>
    </cfRule>
    <cfRule type="containsText" dxfId="267" priority="38" operator="containsText" text="Alto">
      <formula>NOT(ISERROR(SEARCH("Alto",I10)))</formula>
    </cfRule>
  </conditionalFormatting>
  <conditionalFormatting sqref="E15">
    <cfRule type="cellIs" dxfId="266" priority="33" operator="between">
      <formula>8</formula>
      <formula>16</formula>
    </cfRule>
    <cfRule type="cellIs" dxfId="265" priority="34" operator="between">
      <formula>4</formula>
      <formula>7.99</formula>
    </cfRule>
    <cfRule type="cellIs" dxfId="264" priority="35" operator="between">
      <formula>1</formula>
      <formula>3.99</formula>
    </cfRule>
  </conditionalFormatting>
  <conditionalFormatting sqref="N10:N14">
    <cfRule type="cellIs" dxfId="263" priority="30" operator="between">
      <formula>8</formula>
      <formula>16</formula>
    </cfRule>
    <cfRule type="cellIs" dxfId="262" priority="31" operator="between">
      <formula>4</formula>
      <formula>7.99</formula>
    </cfRule>
    <cfRule type="cellIs" dxfId="261" priority="32" operator="between">
      <formula>1</formula>
      <formula>3.99</formula>
    </cfRule>
  </conditionalFormatting>
  <conditionalFormatting sqref="N15">
    <cfRule type="cellIs" dxfId="260" priority="27" operator="between">
      <formula>8</formula>
      <formula>16</formula>
    </cfRule>
    <cfRule type="cellIs" dxfId="259" priority="28" operator="between">
      <formula>4</formula>
      <formula>7.99</formula>
    </cfRule>
    <cfRule type="cellIs" dxfId="258" priority="29" operator="between">
      <formula>1</formula>
      <formula>3.99</formula>
    </cfRule>
  </conditionalFormatting>
  <conditionalFormatting sqref="V10:V14">
    <cfRule type="cellIs" dxfId="257" priority="24" operator="between">
      <formula>8</formula>
      <formula>16</formula>
    </cfRule>
    <cfRule type="cellIs" dxfId="256" priority="25" operator="between">
      <formula>4</formula>
      <formula>7.99</formula>
    </cfRule>
    <cfRule type="cellIs" dxfId="255" priority="26" operator="between">
      <formula>1</formula>
      <formula>3.99</formula>
    </cfRule>
  </conditionalFormatting>
  <conditionalFormatting sqref="V15">
    <cfRule type="cellIs" dxfId="254" priority="21" operator="between">
      <formula>8</formula>
      <formula>16</formula>
    </cfRule>
    <cfRule type="cellIs" dxfId="253" priority="22" operator="between">
      <formula>4</formula>
      <formula>7.99</formula>
    </cfRule>
    <cfRule type="cellIs" dxfId="252" priority="23" operator="between">
      <formula>1</formula>
      <formula>3.99</formula>
    </cfRule>
  </conditionalFormatting>
  <conditionalFormatting sqref="H11">
    <cfRule type="containsText" dxfId="251" priority="19" operator="containsText" text="Sí">
      <formula>NOT(ISERROR(SEARCH("Sí",H11)))</formula>
    </cfRule>
    <cfRule type="containsText" dxfId="250" priority="20" operator="containsText" text="No">
      <formula>NOT(ISERROR(SEARCH("No",H11)))</formula>
    </cfRule>
  </conditionalFormatting>
  <conditionalFormatting sqref="I11">
    <cfRule type="containsText" dxfId="249" priority="16" operator="containsText" text="Bajo">
      <formula>NOT(ISERROR(SEARCH("Bajo",I11)))</formula>
    </cfRule>
    <cfRule type="containsText" dxfId="248" priority="17" operator="containsText" text="Medio">
      <formula>NOT(ISERROR(SEARCH("Medio",I11)))</formula>
    </cfRule>
    <cfRule type="containsText" dxfId="247" priority="18" operator="containsText" text="Alto">
      <formula>NOT(ISERROR(SEARCH("Alto",I11)))</formula>
    </cfRule>
  </conditionalFormatting>
  <conditionalFormatting sqref="H12">
    <cfRule type="containsText" dxfId="246" priority="14" operator="containsText" text="Sí">
      <formula>NOT(ISERROR(SEARCH("Sí",H12)))</formula>
    </cfRule>
    <cfRule type="containsText" dxfId="245" priority="15" operator="containsText" text="No">
      <formula>NOT(ISERROR(SEARCH("No",H12)))</formula>
    </cfRule>
  </conditionalFormatting>
  <conditionalFormatting sqref="I12">
    <cfRule type="containsText" dxfId="244" priority="11" operator="containsText" text="Bajo">
      <formula>NOT(ISERROR(SEARCH("Bajo",I12)))</formula>
    </cfRule>
    <cfRule type="containsText" dxfId="243" priority="12" operator="containsText" text="Medio">
      <formula>NOT(ISERROR(SEARCH("Medio",I12)))</formula>
    </cfRule>
    <cfRule type="containsText" dxfId="242" priority="13" operator="containsText" text="Alto">
      <formula>NOT(ISERROR(SEARCH("Alto",I12)))</formula>
    </cfRule>
  </conditionalFormatting>
  <conditionalFormatting sqref="H13">
    <cfRule type="containsText" dxfId="241" priority="9" operator="containsText" text="Sí">
      <formula>NOT(ISERROR(SEARCH("Sí",H13)))</formula>
    </cfRule>
    <cfRule type="containsText" dxfId="240" priority="10" operator="containsText" text="No">
      <formula>NOT(ISERROR(SEARCH("No",H13)))</formula>
    </cfRule>
  </conditionalFormatting>
  <conditionalFormatting sqref="I13">
    <cfRule type="containsText" dxfId="239" priority="6" operator="containsText" text="Bajo">
      <formula>NOT(ISERROR(SEARCH("Bajo",I13)))</formula>
    </cfRule>
    <cfRule type="containsText" dxfId="238" priority="7" operator="containsText" text="Medio">
      <formula>NOT(ISERROR(SEARCH("Medio",I13)))</formula>
    </cfRule>
    <cfRule type="containsText" dxfId="237" priority="8" operator="containsText" text="Alto">
      <formula>NOT(ISERROR(SEARCH("Alto",I13)))</formula>
    </cfRule>
  </conditionalFormatting>
  <conditionalFormatting sqref="H14">
    <cfRule type="containsText" dxfId="236" priority="4" operator="containsText" text="Sí">
      <formula>NOT(ISERROR(SEARCH("Sí",H14)))</formula>
    </cfRule>
    <cfRule type="containsText" dxfId="235" priority="5" operator="containsText" text="No">
      <formula>NOT(ISERROR(SEARCH("No",H14)))</formula>
    </cfRule>
  </conditionalFormatting>
  <conditionalFormatting sqref="I14">
    <cfRule type="containsText" dxfId="234" priority="1" operator="containsText" text="Bajo">
      <formula>NOT(ISERROR(SEARCH("Bajo",I14)))</formula>
    </cfRule>
    <cfRule type="containsText" dxfId="233" priority="2" operator="containsText" text="Medio">
      <formula>NOT(ISERROR(SEARCH("Medio",I14)))</formula>
    </cfRule>
    <cfRule type="containsText" dxfId="232" priority="3" operator="containsText" text="Alto">
      <formula>NOT(ISERROR(SEARCH("Alto",I14)))</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topLeftCell="A7" zoomScale="90" zoomScaleNormal="90" zoomScaleSheetLayoutView="100" workbookViewId="0">
      <selection activeCell="B13" sqref="B13"/>
    </sheetView>
  </sheetViews>
  <sheetFormatPr baseColWidth="10" defaultColWidth="8.7109375" defaultRowHeight="12.75" x14ac:dyDescent="0.2"/>
  <cols>
    <col min="1" max="1" width="12.7109375" style="6" customWidth="1"/>
    <col min="2" max="2" width="64.7109375" style="6" customWidth="1"/>
    <col min="3" max="3" width="13.28515625" style="6" customWidth="1"/>
    <col min="4" max="4" width="15" style="6" customWidth="1"/>
    <col min="5" max="5" width="14.42578125" style="6" customWidth="1"/>
    <col min="6" max="6" width="12.7109375" style="6" customWidth="1"/>
    <col min="7" max="7" width="64.7109375" style="6" customWidth="1"/>
    <col min="8" max="8" width="28.42578125" style="6" customWidth="1"/>
    <col min="9" max="9" width="23.42578125" style="6" customWidth="1"/>
    <col min="10" max="11" width="28.42578125" style="6" customWidth="1"/>
    <col min="12" max="14" width="14.7109375" style="6" customWidth="1"/>
    <col min="15" max="15" width="64.7109375" style="6" customWidth="1"/>
    <col min="16" max="17" width="14.7109375" style="6" customWidth="1"/>
    <col min="18" max="19" width="28.42578125" style="6" customWidth="1"/>
    <col min="20" max="22" width="14.7109375" style="6" customWidth="1"/>
    <col min="23" max="23" width="13.28515625" style="6" customWidth="1"/>
    <col min="24" max="24" width="12.7109375" style="6" customWidth="1"/>
    <col min="25" max="25" width="13.7109375" style="6" customWidth="1"/>
    <col min="26" max="26" width="41.28515625" style="6" customWidth="1"/>
    <col min="27" max="16384" width="8.7109375" style="6"/>
  </cols>
  <sheetData>
    <row r="1" spans="1:22" x14ac:dyDescent="0.2">
      <c r="A1" s="5"/>
      <c r="B1" s="5"/>
      <c r="C1" s="5"/>
      <c r="D1" s="5"/>
      <c r="E1" s="5"/>
      <c r="F1" s="5"/>
      <c r="G1" s="5"/>
      <c r="H1" s="5"/>
      <c r="I1" s="5"/>
      <c r="J1" s="5"/>
      <c r="K1" s="5"/>
      <c r="L1" s="5"/>
      <c r="M1" s="5"/>
      <c r="N1" s="5"/>
      <c r="O1" s="5"/>
      <c r="P1" s="5"/>
      <c r="Q1" s="5"/>
    </row>
    <row r="2" spans="1:22" ht="13.5" thickBot="1" x14ac:dyDescent="0.25">
      <c r="A2" s="5"/>
      <c r="B2" s="5"/>
      <c r="C2" s="5"/>
      <c r="D2" s="5"/>
      <c r="E2" s="5"/>
      <c r="F2" s="5"/>
      <c r="G2" s="5"/>
      <c r="H2" s="5"/>
      <c r="I2" s="5"/>
      <c r="J2" s="5"/>
      <c r="K2" s="5"/>
      <c r="L2" s="5"/>
      <c r="M2" s="5"/>
      <c r="N2" s="5"/>
      <c r="O2" s="5"/>
      <c r="P2" s="5"/>
      <c r="Q2" s="5"/>
    </row>
    <row r="3" spans="1:22" s="8" customFormat="1" ht="15" x14ac:dyDescent="0.2">
      <c r="A3" s="58"/>
      <c r="B3" s="58"/>
      <c r="C3" s="166" t="s">
        <v>27</v>
      </c>
      <c r="D3" s="167"/>
      <c r="E3" s="168"/>
      <c r="F3" s="168"/>
      <c r="G3" s="168"/>
      <c r="H3" s="168"/>
      <c r="I3" s="169"/>
      <c r="J3" s="7"/>
      <c r="K3" s="7"/>
      <c r="L3" s="14" t="s">
        <v>31</v>
      </c>
      <c r="M3" s="14" t="s">
        <v>32</v>
      </c>
      <c r="N3" s="7"/>
      <c r="O3" s="7"/>
    </row>
    <row r="4" spans="1:22" s="10" customFormat="1" ht="24.75" x14ac:dyDescent="0.25">
      <c r="A4" s="59"/>
      <c r="B4" s="60"/>
      <c r="C4" s="170" t="s">
        <v>28</v>
      </c>
      <c r="D4" s="171"/>
      <c r="E4" s="172" t="s">
        <v>29</v>
      </c>
      <c r="F4" s="173"/>
      <c r="G4" s="81" t="s">
        <v>30</v>
      </c>
      <c r="H4" s="64" t="s">
        <v>33</v>
      </c>
      <c r="I4" s="72" t="s">
        <v>51</v>
      </c>
      <c r="J4" s="9"/>
      <c r="K4" s="9"/>
      <c r="L4" s="15" t="s">
        <v>34</v>
      </c>
      <c r="M4" s="15" t="s">
        <v>35</v>
      </c>
      <c r="N4" s="9"/>
      <c r="O4" s="9"/>
    </row>
    <row r="5" spans="1:22" s="18" customFormat="1" ht="54" customHeight="1" thickBot="1" x14ac:dyDescent="0.25">
      <c r="A5" s="61"/>
      <c r="B5" s="62"/>
      <c r="C5" s="174" t="str">
        <f>'1. Contratación (C)'!A12</f>
        <v>C.R7</v>
      </c>
      <c r="D5" s="175"/>
      <c r="E5" s="176" t="str">
        <f>'1. Contratación (C)'!B12</f>
        <v>Incumplimientos o deficiencias en la ejecución del contrato</v>
      </c>
      <c r="F5" s="177"/>
      <c r="G5" s="82" t="str">
        <f>'1. Contratación (C)'!C12</f>
        <v>El contratista incumple las especificaciones del contrato durante su ejecución</v>
      </c>
      <c r="H5" s="16" t="str">
        <f>'1. Contratación (C)'!D12</f>
        <v>ED / EE</v>
      </c>
      <c r="I5" s="23" t="str">
        <f>'1. Contratación (C)'!E12</f>
        <v>externo</v>
      </c>
      <c r="J5" s="5"/>
      <c r="K5" s="5"/>
      <c r="L5" s="5"/>
      <c r="M5" s="17" t="s">
        <v>36</v>
      </c>
      <c r="N5" s="5"/>
      <c r="O5" s="5"/>
    </row>
    <row r="6" spans="1:22" x14ac:dyDescent="0.2">
      <c r="A6" s="63"/>
      <c r="B6" s="63"/>
      <c r="C6" s="63"/>
      <c r="D6" s="5"/>
      <c r="E6" s="5"/>
      <c r="F6" s="5"/>
      <c r="G6" s="5"/>
      <c r="H6" s="5"/>
      <c r="I6" s="5"/>
      <c r="J6" s="5"/>
      <c r="K6" s="5"/>
      <c r="L6" s="5"/>
      <c r="M6" s="5"/>
      <c r="N6" s="5"/>
      <c r="O6" s="5"/>
      <c r="P6" s="5"/>
      <c r="Q6" s="5"/>
    </row>
    <row r="7" spans="1:22" x14ac:dyDescent="0.2">
      <c r="A7" s="5"/>
      <c r="B7" s="5"/>
      <c r="C7" s="5"/>
      <c r="D7" s="5"/>
      <c r="E7" s="5"/>
      <c r="F7" s="5"/>
      <c r="G7" s="5"/>
      <c r="H7" s="5"/>
      <c r="I7" s="5"/>
      <c r="J7" s="5"/>
      <c r="K7" s="5"/>
      <c r="L7" s="5"/>
      <c r="M7" s="5"/>
      <c r="N7" s="5"/>
      <c r="O7" s="5"/>
      <c r="P7" s="5"/>
      <c r="Q7" s="5"/>
    </row>
    <row r="8" spans="1:22" ht="26.25" customHeight="1" x14ac:dyDescent="0.2">
      <c r="A8" s="160" t="s">
        <v>212</v>
      </c>
      <c r="B8" s="161"/>
      <c r="C8" s="157" t="s">
        <v>37</v>
      </c>
      <c r="D8" s="162"/>
      <c r="E8" s="163"/>
      <c r="F8" s="160" t="s">
        <v>38</v>
      </c>
      <c r="G8" s="164"/>
      <c r="H8" s="164"/>
      <c r="I8" s="164"/>
      <c r="J8" s="164"/>
      <c r="K8" s="165"/>
      <c r="L8" s="157" t="s">
        <v>39</v>
      </c>
      <c r="M8" s="158"/>
      <c r="N8" s="159"/>
      <c r="O8" s="160" t="s">
        <v>43</v>
      </c>
      <c r="P8" s="164"/>
      <c r="Q8" s="164"/>
      <c r="R8" s="164"/>
      <c r="S8" s="165"/>
      <c r="T8" s="157" t="s">
        <v>44</v>
      </c>
      <c r="U8" s="158"/>
      <c r="V8" s="159"/>
    </row>
    <row r="9" spans="1:22" ht="48" x14ac:dyDescent="0.2">
      <c r="A9" s="65" t="s">
        <v>213</v>
      </c>
      <c r="B9" s="65" t="s">
        <v>214</v>
      </c>
      <c r="C9" s="73" t="s">
        <v>109</v>
      </c>
      <c r="D9" s="73" t="s">
        <v>110</v>
      </c>
      <c r="E9" s="74" t="s">
        <v>171</v>
      </c>
      <c r="F9" s="65" t="s">
        <v>40</v>
      </c>
      <c r="G9" s="65" t="s">
        <v>41</v>
      </c>
      <c r="H9" s="65" t="s">
        <v>121</v>
      </c>
      <c r="I9" s="65" t="s">
        <v>42</v>
      </c>
      <c r="J9" s="65" t="s">
        <v>106</v>
      </c>
      <c r="K9" s="65" t="s">
        <v>107</v>
      </c>
      <c r="L9" s="73" t="s">
        <v>111</v>
      </c>
      <c r="M9" s="73" t="s">
        <v>112</v>
      </c>
      <c r="N9" s="73" t="s">
        <v>172</v>
      </c>
      <c r="O9" s="65" t="s">
        <v>45</v>
      </c>
      <c r="P9" s="65" t="s">
        <v>108</v>
      </c>
      <c r="Q9" s="65" t="s">
        <v>46</v>
      </c>
      <c r="R9" s="66" t="s">
        <v>104</v>
      </c>
      <c r="S9" s="66" t="s">
        <v>105</v>
      </c>
      <c r="T9" s="73" t="s">
        <v>113</v>
      </c>
      <c r="U9" s="73" t="s">
        <v>114</v>
      </c>
      <c r="V9" s="73" t="s">
        <v>173</v>
      </c>
    </row>
    <row r="10" spans="1:22" ht="156" x14ac:dyDescent="0.2">
      <c r="A10" s="84" t="s">
        <v>301</v>
      </c>
      <c r="B10" s="55" t="s">
        <v>515</v>
      </c>
      <c r="C10" s="67">
        <v>2</v>
      </c>
      <c r="D10" s="67">
        <v>1</v>
      </c>
      <c r="E10" s="71">
        <f>C10*D10</f>
        <v>2</v>
      </c>
      <c r="F10" s="84" t="s">
        <v>305</v>
      </c>
      <c r="G10" s="46" t="s">
        <v>81</v>
      </c>
      <c r="H10" s="68" t="s">
        <v>31</v>
      </c>
      <c r="I10" s="68" t="s">
        <v>32</v>
      </c>
      <c r="J10" s="67">
        <v>-4</v>
      </c>
      <c r="K10" s="67">
        <v>-4</v>
      </c>
      <c r="L10" s="83">
        <f t="shared" ref="L10:M13" si="0">IF(ISNUMBER(C10),IF(C10+J10&gt;1,C10+J10,1),"")</f>
        <v>1</v>
      </c>
      <c r="M10" s="83">
        <f t="shared" si="0"/>
        <v>1</v>
      </c>
      <c r="N10" s="71">
        <f>L10*M10</f>
        <v>1</v>
      </c>
      <c r="O10" s="69"/>
      <c r="P10" s="69"/>
      <c r="Q10" s="69"/>
      <c r="R10" s="67"/>
      <c r="S10" s="67"/>
      <c r="T10" s="83">
        <f>IF(ISNUMBER($L10),IF($L10+R10&gt;1,$L10+R10,1),"")</f>
        <v>1</v>
      </c>
      <c r="U10" s="83">
        <f>IF(ISNUMBER($M10),IF($M10+S10&gt;1,$M10+S10,1),"")</f>
        <v>1</v>
      </c>
      <c r="V10" s="71">
        <f>T10*U10</f>
        <v>1</v>
      </c>
    </row>
    <row r="11" spans="1:22" ht="120" x14ac:dyDescent="0.2">
      <c r="A11" s="84" t="s">
        <v>302</v>
      </c>
      <c r="B11" s="52" t="s">
        <v>348</v>
      </c>
      <c r="C11" s="67">
        <v>4</v>
      </c>
      <c r="D11" s="67">
        <v>1</v>
      </c>
      <c r="E11" s="71">
        <f t="shared" ref="E11:E13" si="1">C11*D11</f>
        <v>4</v>
      </c>
      <c r="F11" s="84" t="s">
        <v>306</v>
      </c>
      <c r="G11" s="46" t="s">
        <v>166</v>
      </c>
      <c r="H11" s="68" t="s">
        <v>31</v>
      </c>
      <c r="I11" s="68" t="s">
        <v>32</v>
      </c>
      <c r="J11" s="67">
        <v>-4</v>
      </c>
      <c r="K11" s="67">
        <v>-4</v>
      </c>
      <c r="L11" s="83">
        <f t="shared" si="0"/>
        <v>1</v>
      </c>
      <c r="M11" s="83">
        <f t="shared" si="0"/>
        <v>1</v>
      </c>
      <c r="N11" s="71">
        <f t="shared" ref="N11:N13" si="2">L11*M11</f>
        <v>1</v>
      </c>
      <c r="O11" s="69"/>
      <c r="P11" s="69"/>
      <c r="Q11" s="69"/>
      <c r="R11" s="67"/>
      <c r="S11" s="67"/>
      <c r="T11" s="83">
        <f t="shared" ref="T11:T13" si="3">IF(ISNUMBER($L11),IF($L11+R11&gt;1,$L11+R11,1),"")</f>
        <v>1</v>
      </c>
      <c r="U11" s="83">
        <f t="shared" ref="U11:U13" si="4">IF(ISNUMBER($M11),IF($M11+S11&gt;1,$M11+S11,1),"")</f>
        <v>1</v>
      </c>
      <c r="V11" s="71">
        <f t="shared" ref="V11:V13" si="5">T11*U11</f>
        <v>1</v>
      </c>
    </row>
    <row r="12" spans="1:22" ht="96" x14ac:dyDescent="0.2">
      <c r="A12" s="84" t="s">
        <v>303</v>
      </c>
      <c r="B12" s="47" t="s">
        <v>148</v>
      </c>
      <c r="C12" s="67">
        <v>3</v>
      </c>
      <c r="D12" s="67">
        <v>2</v>
      </c>
      <c r="E12" s="71">
        <f t="shared" si="1"/>
        <v>6</v>
      </c>
      <c r="F12" s="84" t="s">
        <v>307</v>
      </c>
      <c r="G12" s="46" t="s">
        <v>82</v>
      </c>
      <c r="H12" s="68" t="s">
        <v>31</v>
      </c>
      <c r="I12" s="68" t="s">
        <v>32</v>
      </c>
      <c r="J12" s="67">
        <v>-4</v>
      </c>
      <c r="K12" s="67">
        <v>-4</v>
      </c>
      <c r="L12" s="83">
        <f t="shared" si="0"/>
        <v>1</v>
      </c>
      <c r="M12" s="83">
        <f t="shared" si="0"/>
        <v>1</v>
      </c>
      <c r="N12" s="71">
        <f t="shared" si="2"/>
        <v>1</v>
      </c>
      <c r="O12" s="69"/>
      <c r="P12" s="69"/>
      <c r="Q12" s="69"/>
      <c r="R12" s="67"/>
      <c r="S12" s="67"/>
      <c r="T12" s="83">
        <f t="shared" si="3"/>
        <v>1</v>
      </c>
      <c r="U12" s="83">
        <f t="shared" si="4"/>
        <v>1</v>
      </c>
      <c r="V12" s="71">
        <f t="shared" si="5"/>
        <v>1</v>
      </c>
    </row>
    <row r="13" spans="1:22" ht="60" x14ac:dyDescent="0.2">
      <c r="A13" s="84" t="s">
        <v>304</v>
      </c>
      <c r="B13" s="41" t="s">
        <v>516</v>
      </c>
      <c r="C13" s="68">
        <v>4</v>
      </c>
      <c r="D13" s="67">
        <v>1</v>
      </c>
      <c r="E13" s="71">
        <f t="shared" si="1"/>
        <v>4</v>
      </c>
      <c r="F13" s="84" t="s">
        <v>308</v>
      </c>
      <c r="G13" s="46" t="s">
        <v>149</v>
      </c>
      <c r="H13" s="68" t="s">
        <v>31</v>
      </c>
      <c r="I13" s="68" t="s">
        <v>32</v>
      </c>
      <c r="J13" s="68">
        <v>-4</v>
      </c>
      <c r="K13" s="68">
        <v>-4</v>
      </c>
      <c r="L13" s="83">
        <f t="shared" si="0"/>
        <v>1</v>
      </c>
      <c r="M13" s="83">
        <f t="shared" si="0"/>
        <v>1</v>
      </c>
      <c r="N13" s="71">
        <f t="shared" si="2"/>
        <v>1</v>
      </c>
      <c r="O13" s="69"/>
      <c r="P13" s="69"/>
      <c r="Q13" s="69"/>
      <c r="R13" s="68"/>
      <c r="S13" s="68"/>
      <c r="T13" s="83">
        <f t="shared" si="3"/>
        <v>1</v>
      </c>
      <c r="U13" s="83">
        <f t="shared" si="4"/>
        <v>1</v>
      </c>
      <c r="V13" s="71">
        <f t="shared" si="5"/>
        <v>1</v>
      </c>
    </row>
    <row r="14" spans="1:22" ht="48" customHeight="1" x14ac:dyDescent="0.2">
      <c r="D14" s="73" t="s">
        <v>122</v>
      </c>
      <c r="E14" s="70">
        <f>ROUND(SUM(E10:E13)/COUNT(C10:C13),2)</f>
        <v>4</v>
      </c>
      <c r="M14" s="73" t="s">
        <v>123</v>
      </c>
      <c r="N14" s="70">
        <f>ROUND(SUMIF(N10:N13,"&gt;0",N10:N13)/COUNT(N10:N13),2)</f>
        <v>1</v>
      </c>
      <c r="U14" s="73" t="s">
        <v>124</v>
      </c>
      <c r="V14" s="70">
        <f>ROUND(SUMIF(V10:V13,"&gt;0",V10:V13)/COUNT(V10:V13),2)</f>
        <v>1</v>
      </c>
    </row>
    <row r="37" spans="4:5" x14ac:dyDescent="0.2">
      <c r="D37" s="6">
        <v>1</v>
      </c>
      <c r="E37" s="6">
        <v>-1</v>
      </c>
    </row>
    <row r="38" spans="4:5" x14ac:dyDescent="0.2">
      <c r="D38" s="6">
        <v>2</v>
      </c>
      <c r="E38" s="6">
        <v>-2</v>
      </c>
    </row>
    <row r="39" spans="4:5" x14ac:dyDescent="0.2">
      <c r="D39" s="6">
        <v>3</v>
      </c>
      <c r="E39" s="6">
        <v>-3</v>
      </c>
    </row>
    <row r="40" spans="4:5" x14ac:dyDescent="0.2">
      <c r="D40" s="6">
        <v>4</v>
      </c>
      <c r="E40" s="6">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231" priority="39" operator="between">
      <formula>8</formula>
      <formula>16</formula>
    </cfRule>
    <cfRule type="cellIs" dxfId="230" priority="40" operator="between">
      <formula>4</formula>
      <formula>7.99</formula>
    </cfRule>
    <cfRule type="cellIs" dxfId="229" priority="41" operator="between">
      <formula>1</formula>
      <formula>3.99</formula>
    </cfRule>
  </conditionalFormatting>
  <conditionalFormatting sqref="F10:F13">
    <cfRule type="cellIs" dxfId="228" priority="36" operator="between">
      <formula>11</formula>
      <formula>25</formula>
    </cfRule>
    <cfRule type="cellIs" dxfId="227" priority="37" operator="between">
      <formula>6</formula>
      <formula>10</formula>
    </cfRule>
    <cfRule type="cellIs" dxfId="226" priority="38" operator="between">
      <formula>0</formula>
      <formula>5</formula>
    </cfRule>
  </conditionalFormatting>
  <conditionalFormatting sqref="H10">
    <cfRule type="containsText" dxfId="225" priority="34" operator="containsText" text="Sí">
      <formula>NOT(ISERROR(SEARCH("Sí",H10)))</formula>
    </cfRule>
    <cfRule type="containsText" dxfId="224" priority="35" operator="containsText" text="No">
      <formula>NOT(ISERROR(SEARCH("No",H10)))</formula>
    </cfRule>
  </conditionalFormatting>
  <conditionalFormatting sqref="I10">
    <cfRule type="containsText" dxfId="223" priority="31" operator="containsText" text="Bajo">
      <formula>NOT(ISERROR(SEARCH("Bajo",I10)))</formula>
    </cfRule>
    <cfRule type="containsText" dxfId="222" priority="32" operator="containsText" text="Medio">
      <formula>NOT(ISERROR(SEARCH("Medio",I10)))</formula>
    </cfRule>
    <cfRule type="containsText" dxfId="221" priority="33" operator="containsText" text="Alto">
      <formula>NOT(ISERROR(SEARCH("Alto",I10)))</formula>
    </cfRule>
  </conditionalFormatting>
  <conditionalFormatting sqref="E14">
    <cfRule type="cellIs" dxfId="220" priority="28" operator="between">
      <formula>8</formula>
      <formula>16</formula>
    </cfRule>
    <cfRule type="cellIs" dxfId="219" priority="29" operator="between">
      <formula>4</formula>
      <formula>7.99</formula>
    </cfRule>
    <cfRule type="cellIs" dxfId="218" priority="30" operator="between">
      <formula>1</formula>
      <formula>3.99</formula>
    </cfRule>
  </conditionalFormatting>
  <conditionalFormatting sqref="N14">
    <cfRule type="cellIs" dxfId="217" priority="22" operator="between">
      <formula>8</formula>
      <formula>16</formula>
    </cfRule>
    <cfRule type="cellIs" dxfId="216" priority="23" operator="between">
      <formula>4</formula>
      <formula>7.99</formula>
    </cfRule>
    <cfRule type="cellIs" dxfId="215" priority="24" operator="between">
      <formula>1</formula>
      <formula>3.99</formula>
    </cfRule>
  </conditionalFormatting>
  <conditionalFormatting sqref="V14">
    <cfRule type="cellIs" dxfId="214" priority="16" operator="between">
      <formula>8</formula>
      <formula>16</formula>
    </cfRule>
    <cfRule type="cellIs" dxfId="213" priority="17" operator="between">
      <formula>4</formula>
      <formula>7.99</formula>
    </cfRule>
    <cfRule type="cellIs" dxfId="212" priority="18" operator="between">
      <formula>1</formula>
      <formula>3.99</formula>
    </cfRule>
  </conditionalFormatting>
  <conditionalFormatting sqref="H11">
    <cfRule type="containsText" dxfId="211" priority="14" operator="containsText" text="Sí">
      <formula>NOT(ISERROR(SEARCH("Sí",H11)))</formula>
    </cfRule>
    <cfRule type="containsText" dxfId="210" priority="15" operator="containsText" text="No">
      <formula>NOT(ISERROR(SEARCH("No",H11)))</formula>
    </cfRule>
  </conditionalFormatting>
  <conditionalFormatting sqref="I11">
    <cfRule type="containsText" dxfId="209" priority="11" operator="containsText" text="Bajo">
      <formula>NOT(ISERROR(SEARCH("Bajo",I11)))</formula>
    </cfRule>
    <cfRule type="containsText" dxfId="208" priority="12" operator="containsText" text="Medio">
      <formula>NOT(ISERROR(SEARCH("Medio",I11)))</formula>
    </cfRule>
    <cfRule type="containsText" dxfId="207" priority="13" operator="containsText" text="Alto">
      <formula>NOT(ISERROR(SEARCH("Alto",I11)))</formula>
    </cfRule>
  </conditionalFormatting>
  <conditionalFormatting sqref="H12">
    <cfRule type="containsText" dxfId="206" priority="9" operator="containsText" text="Sí">
      <formula>NOT(ISERROR(SEARCH("Sí",H12)))</formula>
    </cfRule>
    <cfRule type="containsText" dxfId="205" priority="10" operator="containsText" text="No">
      <formula>NOT(ISERROR(SEARCH("No",H12)))</formula>
    </cfRule>
  </conditionalFormatting>
  <conditionalFormatting sqref="I12">
    <cfRule type="containsText" dxfId="204" priority="6" operator="containsText" text="Bajo">
      <formula>NOT(ISERROR(SEARCH("Bajo",I12)))</formula>
    </cfRule>
    <cfRule type="containsText" dxfId="203" priority="7" operator="containsText" text="Medio">
      <formula>NOT(ISERROR(SEARCH("Medio",I12)))</formula>
    </cfRule>
    <cfRule type="containsText" dxfId="202" priority="8" operator="containsText" text="Alto">
      <formula>NOT(ISERROR(SEARCH("Alto",I12)))</formula>
    </cfRule>
  </conditionalFormatting>
  <conditionalFormatting sqref="H13">
    <cfRule type="containsText" dxfId="201" priority="4" operator="containsText" text="Sí">
      <formula>NOT(ISERROR(SEARCH("Sí",H13)))</formula>
    </cfRule>
    <cfRule type="containsText" dxfId="200" priority="5" operator="containsText" text="No">
      <formula>NOT(ISERROR(SEARCH("No",H13)))</formula>
    </cfRule>
  </conditionalFormatting>
  <conditionalFormatting sqref="I13">
    <cfRule type="containsText" dxfId="199" priority="1" operator="containsText" text="Bajo">
      <formula>NOT(ISERROR(SEARCH("Bajo",I13)))</formula>
    </cfRule>
    <cfRule type="containsText" dxfId="198" priority="2" operator="containsText" text="Medio">
      <formula>NOT(ISERROR(SEARCH("Medio",I13)))</formula>
    </cfRule>
    <cfRule type="containsText" dxfId="197" priority="3" operator="containsText" text="Alto">
      <formula>NOT(ISERROR(SEARCH("Alto",I13)))</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40</vt:i4>
      </vt:variant>
    </vt:vector>
  </HeadingPairs>
  <TitlesOfParts>
    <vt:vector size="56" baseType="lpstr">
      <vt:lpstr>Introducción</vt:lpstr>
      <vt:lpstr>1. Contratación (C)</vt:lpstr>
      <vt:lpstr>C.R1</vt:lpstr>
      <vt:lpstr>C.R2</vt:lpstr>
      <vt:lpstr>C.R3</vt:lpstr>
      <vt:lpstr>C.R4</vt:lpstr>
      <vt:lpstr>C.R5</vt:lpstr>
      <vt:lpstr>C.R6</vt:lpstr>
      <vt:lpstr>C.R7</vt:lpstr>
      <vt:lpstr>C.R8</vt:lpstr>
      <vt:lpstr>C.R9</vt:lpstr>
      <vt:lpstr>C.R10</vt:lpstr>
      <vt:lpstr>C.R11</vt:lpstr>
      <vt:lpstr>2. SUBVENCIONES</vt:lpstr>
      <vt:lpstr>3. GESTIÓN ECONÓMICA</vt:lpstr>
      <vt:lpstr>4, RRHH</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Introducción!Área_de_impresión</vt:lpstr>
      <vt:lpstr>GCONFIANZA</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NEGATIVO</vt:lpstr>
      <vt:lpstr>negativos</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POSITIVO</vt:lpstr>
      <vt:lpstr>SN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2023-03-15T13:18:46Z</dcterms:modified>
</cp:coreProperties>
</file>